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artholdingcom-my.sharepoint.com/personal/artem_prilous_yudzhin_com/Documents/Рабочий стол/"/>
    </mc:Choice>
  </mc:AlternateContent>
  <xr:revisionPtr revIDLastSave="2588" documentId="8_{3309C5DD-79F4-4CBC-B075-865E082EB8F9}" xr6:coauthVersionLast="47" xr6:coauthVersionMax="47" xr10:uidLastSave="{1710FBB7-3098-44A2-B4EB-10FED60C8CB6}"/>
  <bookViews>
    <workbookView xWindow="-108" yWindow="-108" windowWidth="23256" windowHeight="12456" tabRatio="747" xr2:uid="{3E4164D7-8CDB-403A-B13F-60DDB777C875}"/>
  </bookViews>
  <sheets>
    <sheet name="Заг.прайс менше 5т" sheetId="9" r:id="rId1"/>
  </sheets>
  <definedNames>
    <definedName name="_xlnm._FilterDatabase" localSheetId="0" hidden="1">'Заг.прайс менше 5т'!$A$13:$K$13</definedName>
    <definedName name="_xlnm.Print_Area" localSheetId="0">'Заг.прайс менше 5т'!$A$1:$K$122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9" l="1"/>
  <c r="J114" i="9" s="1"/>
  <c r="K114" i="9" s="1"/>
  <c r="I113" i="9"/>
  <c r="J113" i="9" s="1"/>
  <c r="K113" i="9" s="1"/>
  <c r="I112" i="9"/>
  <c r="J112" i="9" s="1"/>
  <c r="K112" i="9" s="1"/>
  <c r="I111" i="9"/>
  <c r="J111" i="9" s="1"/>
  <c r="K111" i="9" s="1"/>
  <c r="I110" i="9"/>
  <c r="J110" i="9" s="1"/>
  <c r="K110" i="9" s="1"/>
  <c r="I109" i="9"/>
  <c r="J109" i="9" s="1"/>
  <c r="K109" i="9" s="1"/>
  <c r="I108" i="9"/>
  <c r="J108" i="9" s="1"/>
  <c r="K108" i="9" s="1"/>
  <c r="I107" i="9"/>
  <c r="J107" i="9" s="1"/>
  <c r="K107" i="9" s="1"/>
  <c r="I16" i="9" l="1"/>
  <c r="J16" i="9" s="1"/>
  <c r="K16" i="9" s="1"/>
  <c r="I17" i="9"/>
  <c r="J17" i="9" s="1"/>
  <c r="K17" i="9" s="1"/>
  <c r="I43" i="9" l="1"/>
  <c r="J43" i="9" s="1"/>
  <c r="K43" i="9" s="1"/>
  <c r="I42" i="9"/>
  <c r="J42" i="9" s="1"/>
  <c r="K42" i="9" s="1"/>
  <c r="I41" i="9"/>
  <c r="J41" i="9" s="1"/>
  <c r="K41" i="9" s="1"/>
  <c r="I40" i="9"/>
  <c r="J40" i="9" s="1"/>
  <c r="K40" i="9" s="1"/>
  <c r="I39" i="9"/>
  <c r="J39" i="9" s="1"/>
  <c r="K39" i="9" s="1"/>
  <c r="I38" i="9"/>
  <c r="J38" i="9" s="1"/>
  <c r="K38" i="9" s="1"/>
  <c r="I37" i="9"/>
  <c r="J37" i="9" s="1"/>
  <c r="K37" i="9" s="1"/>
  <c r="I36" i="9"/>
  <c r="J36" i="9" s="1"/>
  <c r="K36" i="9" s="1"/>
  <c r="I35" i="9"/>
  <c r="J35" i="9" s="1"/>
  <c r="K35" i="9" s="1"/>
  <c r="I34" i="9"/>
  <c r="J34" i="9" s="1"/>
  <c r="K34" i="9" s="1"/>
  <c r="I33" i="9"/>
  <c r="J33" i="9" s="1"/>
  <c r="K33" i="9" s="1"/>
  <c r="I32" i="9"/>
  <c r="J32" i="9" s="1"/>
  <c r="K32" i="9" s="1"/>
  <c r="I31" i="9"/>
  <c r="J31" i="9" s="1"/>
  <c r="K31" i="9" s="1"/>
  <c r="I30" i="9"/>
  <c r="J30" i="9" s="1"/>
  <c r="K30" i="9" s="1"/>
  <c r="I18" i="9"/>
  <c r="J18" i="9" s="1"/>
  <c r="K18" i="9" s="1"/>
  <c r="I19" i="9"/>
  <c r="J19" i="9" s="1"/>
  <c r="K19" i="9" s="1"/>
  <c r="I20" i="9"/>
  <c r="J20" i="9" s="1"/>
  <c r="K20" i="9" s="1"/>
  <c r="I21" i="9"/>
  <c r="J21" i="9" s="1"/>
  <c r="K21" i="9" s="1"/>
  <c r="I22" i="9"/>
  <c r="J22" i="9" s="1"/>
  <c r="K22" i="9" s="1"/>
  <c r="I23" i="9"/>
  <c r="J23" i="9" s="1"/>
  <c r="K23" i="9" s="1"/>
  <c r="I24" i="9"/>
  <c r="J24" i="9" s="1"/>
  <c r="K24" i="9" s="1"/>
  <c r="I25" i="9"/>
  <c r="J25" i="9" s="1"/>
  <c r="K25" i="9" s="1"/>
  <c r="I26" i="9"/>
  <c r="J26" i="9" s="1"/>
  <c r="K26" i="9" s="1"/>
  <c r="I27" i="9"/>
  <c r="J27" i="9" s="1"/>
  <c r="K27" i="9" s="1"/>
  <c r="I28" i="9"/>
  <c r="J28" i="9" s="1"/>
  <c r="K28" i="9" s="1"/>
  <c r="I29" i="9"/>
  <c r="J29" i="9" s="1"/>
  <c r="K29" i="9" s="1"/>
  <c r="I44" i="9"/>
  <c r="J44" i="9" s="1"/>
  <c r="K44" i="9" s="1"/>
  <c r="I45" i="9"/>
  <c r="J45" i="9" s="1"/>
  <c r="K45" i="9" s="1"/>
  <c r="I46" i="9"/>
  <c r="J46" i="9" s="1"/>
  <c r="K46" i="9" s="1"/>
  <c r="I47" i="9"/>
  <c r="J47" i="9" s="1"/>
  <c r="K47" i="9" s="1"/>
  <c r="I48" i="9"/>
  <c r="J48" i="9" s="1"/>
  <c r="K48" i="9" s="1"/>
  <c r="I49" i="9"/>
  <c r="J49" i="9" s="1"/>
  <c r="K49" i="9" s="1"/>
  <c r="I50" i="9"/>
  <c r="J50" i="9" s="1"/>
  <c r="K50" i="9" s="1"/>
  <c r="I51" i="9"/>
  <c r="J51" i="9" s="1"/>
  <c r="K51" i="9" s="1"/>
  <c r="I52" i="9"/>
  <c r="J52" i="9" s="1"/>
  <c r="K52" i="9" s="1"/>
  <c r="I53" i="9"/>
  <c r="J53" i="9" s="1"/>
  <c r="K53" i="9" s="1"/>
  <c r="I54" i="9"/>
  <c r="J54" i="9" s="1"/>
  <c r="K54" i="9" s="1"/>
  <c r="I55" i="9"/>
  <c r="J55" i="9" s="1"/>
  <c r="K55" i="9" s="1"/>
  <c r="I56" i="9"/>
  <c r="J56" i="9" s="1"/>
  <c r="K56" i="9" s="1"/>
  <c r="I57" i="9"/>
  <c r="J57" i="9" s="1"/>
  <c r="K57" i="9" s="1"/>
  <c r="I60" i="9"/>
  <c r="J60" i="9" s="1"/>
  <c r="K60" i="9" s="1"/>
  <c r="I61" i="9"/>
  <c r="J61" i="9" s="1"/>
  <c r="K61" i="9" s="1"/>
  <c r="I62" i="9"/>
  <c r="J62" i="9" s="1"/>
  <c r="K62" i="9" s="1"/>
  <c r="I63" i="9"/>
  <c r="J63" i="9" s="1"/>
  <c r="K63" i="9" s="1"/>
  <c r="I64" i="9"/>
  <c r="J64" i="9" s="1"/>
  <c r="K64" i="9" s="1"/>
  <c r="I65" i="9"/>
  <c r="J65" i="9" s="1"/>
  <c r="K65" i="9" s="1"/>
  <c r="I66" i="9"/>
  <c r="J66" i="9" s="1"/>
  <c r="K66" i="9" s="1"/>
  <c r="I67" i="9"/>
  <c r="J67" i="9" s="1"/>
  <c r="K67" i="9" s="1"/>
  <c r="I68" i="9"/>
  <c r="J68" i="9" s="1"/>
  <c r="K68" i="9" s="1"/>
  <c r="I69" i="9"/>
  <c r="J69" i="9" s="1"/>
  <c r="K69" i="9" s="1"/>
  <c r="I70" i="9"/>
  <c r="J70" i="9" s="1"/>
  <c r="K70" i="9" s="1"/>
  <c r="I71" i="9"/>
  <c r="J71" i="9" s="1"/>
  <c r="K71" i="9" s="1"/>
  <c r="I72" i="9"/>
  <c r="J72" i="9" s="1"/>
  <c r="K72" i="9" s="1"/>
  <c r="I73" i="9"/>
  <c r="J73" i="9" s="1"/>
  <c r="K73" i="9" s="1"/>
  <c r="I74" i="9"/>
  <c r="J74" i="9" s="1"/>
  <c r="K74" i="9" s="1"/>
  <c r="I75" i="9"/>
  <c r="J75" i="9" s="1"/>
  <c r="K75" i="9" s="1"/>
  <c r="I77" i="9"/>
  <c r="J77" i="9" s="1"/>
  <c r="K77" i="9" s="1"/>
  <c r="I78" i="9"/>
  <c r="J78" i="9" s="1"/>
  <c r="K78" i="9" s="1"/>
  <c r="I79" i="9"/>
  <c r="J79" i="9" s="1"/>
  <c r="K79" i="9" s="1"/>
  <c r="I80" i="9"/>
  <c r="J80" i="9" s="1"/>
  <c r="K80" i="9" s="1"/>
  <c r="I81" i="9"/>
  <c r="J81" i="9" s="1"/>
  <c r="K81" i="9" s="1"/>
  <c r="I82" i="9"/>
  <c r="J82" i="9" s="1"/>
  <c r="K82" i="9" s="1"/>
  <c r="I83" i="9"/>
  <c r="J83" i="9" s="1"/>
  <c r="K83" i="9" s="1"/>
  <c r="I84" i="9"/>
  <c r="J84" i="9" s="1"/>
  <c r="K84" i="9" s="1"/>
  <c r="I85" i="9"/>
  <c r="J85" i="9" s="1"/>
  <c r="K85" i="9" s="1"/>
  <c r="I86" i="9"/>
  <c r="J86" i="9" s="1"/>
  <c r="K86" i="9" s="1"/>
  <c r="I87" i="9"/>
  <c r="J87" i="9" s="1"/>
  <c r="K87" i="9" s="1"/>
  <c r="I88" i="9"/>
  <c r="J88" i="9" s="1"/>
  <c r="K88" i="9" s="1"/>
  <c r="I89" i="9"/>
  <c r="J89" i="9" s="1"/>
  <c r="K89" i="9" s="1"/>
  <c r="I90" i="9"/>
  <c r="J90" i="9" s="1"/>
  <c r="K90" i="9" s="1"/>
  <c r="I91" i="9"/>
  <c r="J91" i="9" s="1"/>
  <c r="K91" i="9" s="1"/>
  <c r="I92" i="9"/>
  <c r="J92" i="9" s="1"/>
  <c r="K92" i="9" s="1"/>
  <c r="I94" i="9"/>
  <c r="J94" i="9" s="1"/>
  <c r="K94" i="9" s="1"/>
  <c r="I95" i="9"/>
  <c r="J95" i="9" s="1"/>
  <c r="K95" i="9" s="1"/>
  <c r="I96" i="9"/>
  <c r="J96" i="9" s="1"/>
  <c r="K96" i="9" s="1"/>
  <c r="I97" i="9"/>
  <c r="J97" i="9" s="1"/>
  <c r="K97" i="9" s="1"/>
  <c r="I98" i="9"/>
  <c r="J98" i="9" s="1"/>
  <c r="K98" i="9" s="1"/>
  <c r="I99" i="9"/>
  <c r="J99" i="9" s="1"/>
  <c r="K99" i="9" s="1"/>
  <c r="I100" i="9"/>
  <c r="J100" i="9" s="1"/>
  <c r="K100" i="9" s="1"/>
  <c r="I101" i="9"/>
  <c r="J101" i="9" s="1"/>
  <c r="K101" i="9" s="1"/>
  <c r="I102" i="9"/>
  <c r="J102" i="9" s="1"/>
  <c r="K102" i="9" s="1"/>
  <c r="I103" i="9"/>
  <c r="J103" i="9" s="1"/>
  <c r="K103" i="9" s="1"/>
  <c r="I104" i="9"/>
  <c r="J104" i="9" s="1"/>
  <c r="K104" i="9" s="1"/>
  <c r="I105" i="9"/>
  <c r="J105" i="9" s="1"/>
  <c r="K105" i="9" s="1"/>
</calcChain>
</file>

<file path=xl/sharedStrings.xml><?xml version="1.0" encoding="utf-8"?>
<sst xmlns="http://schemas.openxmlformats.org/spreadsheetml/2006/main" count="478" uniqueCount="85">
  <si>
    <t/>
  </si>
  <si>
    <t>ПРАЙС-ЛИСТ*</t>
  </si>
  <si>
    <t>Артикул</t>
  </si>
  <si>
    <t>Найменування</t>
  </si>
  <si>
    <t>Колір</t>
  </si>
  <si>
    <t>Товщина, мм</t>
  </si>
  <si>
    <t xml:space="preserve">Маса на
одиницю площі,
кг/м² </t>
  </si>
  <si>
    <t>Розмір</t>
  </si>
  <si>
    <t>Ширина,
мм</t>
  </si>
  <si>
    <t>Довжина,
мм</t>
  </si>
  <si>
    <t>Ціна за кг,
грн з ПДВ</t>
  </si>
  <si>
    <t>Ціна за м²,
грн з ПДВ</t>
  </si>
  <si>
    <t>Ціна за м²,
з ПДВ</t>
  </si>
  <si>
    <t>МОНОЛІТНИЙ ПОЛІКАРБОНАТ</t>
  </si>
  <si>
    <t>SOTON SOLID</t>
  </si>
  <si>
    <t>0808</t>
  </si>
  <si>
    <t>SOTON Solid Монолітний ПК лист</t>
  </si>
  <si>
    <t>Безбарвний</t>
  </si>
  <si>
    <t>2 050</t>
  </si>
  <si>
    <t>3 050</t>
  </si>
  <si>
    <t>0814</t>
  </si>
  <si>
    <t>6 100</t>
  </si>
  <si>
    <t>0801</t>
  </si>
  <si>
    <t>0769</t>
  </si>
  <si>
    <t>0784</t>
  </si>
  <si>
    <t>0988</t>
  </si>
  <si>
    <t>0987</t>
  </si>
  <si>
    <t>0807</t>
  </si>
  <si>
    <t>Бронзовий</t>
  </si>
  <si>
    <t>0811</t>
  </si>
  <si>
    <t>0779</t>
  </si>
  <si>
    <t>0778</t>
  </si>
  <si>
    <t>0788</t>
  </si>
  <si>
    <t>0771</t>
  </si>
  <si>
    <t>0789</t>
  </si>
  <si>
    <t>0795</t>
  </si>
  <si>
    <t>СТІЛЬНИКОВИЙ ПОЛІКАРБОНАТ</t>
  </si>
  <si>
    <t>SOTON CLASSIC</t>
  </si>
  <si>
    <t>SOTON Classic стільниковий ПК лист</t>
  </si>
  <si>
    <t>2 100</t>
  </si>
  <si>
    <t>6 000</t>
  </si>
  <si>
    <t>12 000</t>
  </si>
  <si>
    <t>0943</t>
  </si>
  <si>
    <t>0910</t>
  </si>
  <si>
    <t>0837</t>
  </si>
  <si>
    <t>0835</t>
  </si>
  <si>
    <t>0998</t>
  </si>
  <si>
    <t>0880</t>
  </si>
  <si>
    <t>0839</t>
  </si>
  <si>
    <t>0840</t>
  </si>
  <si>
    <t>0838</t>
  </si>
  <si>
    <t>SOTON NANO</t>
  </si>
  <si>
    <t>SOTON NANO стільниковий ПК лист</t>
  </si>
  <si>
    <t>0953</t>
  </si>
  <si>
    <t>0753</t>
  </si>
  <si>
    <t>0752</t>
  </si>
  <si>
    <t>0764</t>
  </si>
  <si>
    <t>0763</t>
  </si>
  <si>
    <t>0997</t>
  </si>
  <si>
    <t>0751</t>
  </si>
  <si>
    <t>0750</t>
  </si>
  <si>
    <t>0883</t>
  </si>
  <si>
    <t>0762</t>
  </si>
  <si>
    <t>0760</t>
  </si>
  <si>
    <t>SOTON TITAN</t>
  </si>
  <si>
    <t>SOTON TITAN X/3 стільниковий ПК лист</t>
  </si>
  <si>
    <t>0868</t>
  </si>
  <si>
    <t>0871</t>
  </si>
  <si>
    <t>0866</t>
  </si>
  <si>
    <t>0888</t>
  </si>
  <si>
    <t>0870</t>
  </si>
  <si>
    <t>0869</t>
  </si>
  <si>
    <t>0836</t>
  </si>
  <si>
    <t>Ціна відвантаження, грн з ПДВ</t>
  </si>
  <si>
    <t>https://soton.com.ua/</t>
  </si>
  <si>
    <t xml:space="preserve">e-mail для замовлень: office@soton.com.ua </t>
  </si>
  <si>
    <t>вул. Болгарська, будинок 5</t>
  </si>
  <si>
    <t xml:space="preserve">Україна, 88006, Закарпатська обл., Ужгородський р-н, м. Ужгород, </t>
  </si>
  <si>
    <t>ТОВ  «СОТОН», ЄДРПОУ 42410804</t>
  </si>
  <si>
    <t>SOTON ЕКО  стільниковий ПК лист</t>
  </si>
  <si>
    <t>SOTON  ЕКО</t>
  </si>
  <si>
    <t>UrbanGrey ( Новинка)</t>
  </si>
  <si>
    <r>
      <t xml:space="preserve">Ціна за кг, в Євро (без ПДВ) </t>
    </r>
    <r>
      <rPr>
        <b/>
        <sz val="8"/>
        <color rgb="FF00B050"/>
        <rFont val="Mont Light"/>
        <charset val="204"/>
      </rPr>
      <t>Нова ціна</t>
    </r>
  </si>
  <si>
    <t>Курс євро НБУ на 15.05.26</t>
  </si>
  <si>
    <t>Роздрібна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</si>
</sst>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\ _₴"/>
  </numFmts>
  <fonts count="17">
    <font>
      <sz val="11"/>
      <color theme="1"/>
      <name val="Aptos Narrow"/>
      <family val="2"/>
      <charset val="204"/>
      <scheme val="minor"/>
    </font>
    <font>
      <sz val="11"/>
      <name val="Calibri"/>
      <family val="2"/>
    </font>
    <font>
      <sz val="8"/>
      <name val="Mont Light"/>
      <charset val="204"/>
    </font>
    <font>
      <u/>
      <sz val="11"/>
      <color theme="10"/>
      <name val="Calibri"/>
      <family val="2"/>
    </font>
    <font>
      <b/>
      <sz val="8"/>
      <color rgb="FF0D0C14"/>
      <name val="Mont Light"/>
      <charset val="204"/>
    </font>
    <font>
      <b/>
      <sz val="16"/>
      <name val="Mont"/>
      <charset val="204"/>
    </font>
    <font>
      <b/>
      <sz val="9"/>
      <color theme="0"/>
      <name val="Mont Light"/>
      <charset val="204"/>
    </font>
    <font>
      <b/>
      <sz val="6"/>
      <color rgb="FF0D0C14"/>
      <name val="Mont Light"/>
      <charset val="204"/>
    </font>
    <font>
      <b/>
      <sz val="10"/>
      <color rgb="FFFFFFFF"/>
      <name val="Mont Light"/>
      <charset val="204"/>
    </font>
    <font>
      <b/>
      <sz val="10"/>
      <name val="Mont Light"/>
      <charset val="204"/>
    </font>
    <font>
      <sz val="8"/>
      <color rgb="FF0D0C14"/>
      <name val="Mont Light"/>
      <charset val="204"/>
    </font>
    <font>
      <sz val="7.5"/>
      <color rgb="FF0D0C14"/>
      <name val="Mont Light"/>
      <charset val="204"/>
    </font>
    <font>
      <b/>
      <sz val="10"/>
      <color rgb="FF0D0C14"/>
      <name val="Mont Light"/>
      <charset val="204"/>
    </font>
    <font>
      <b/>
      <sz val="8"/>
      <color rgb="FF00B050"/>
      <name val="Mont Light"/>
      <charset val="204"/>
    </font>
    <font>
      <sz val="9"/>
      <name val="Mont Light"/>
      <charset val="204"/>
    </font>
    <font>
      <sz val="8"/>
      <name val="Arial"/>
      <family val="2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90E0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1614E"/>
        <bgColor indexed="64"/>
      </patternFill>
    </fill>
    <fill>
      <patternFill patternType="solid">
        <fgColor rgb="FFCBCBE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D385E"/>
      </right>
      <top style="medium">
        <color indexed="64"/>
      </top>
      <bottom style="medium">
        <color indexed="64"/>
      </bottom>
      <diagonal/>
    </border>
    <border>
      <left style="thin">
        <color rgb="FF3D385E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0" xfId="1" applyFont="1" applyFill="1" applyAlignment="1">
      <alignment horizontal="left"/>
    </xf>
    <xf numFmtId="0" fontId="2" fillId="3" borderId="0" xfId="1" applyFont="1" applyFill="1"/>
    <xf numFmtId="0" fontId="1" fillId="0" borderId="0" xfId="1" applyAlignment="1">
      <alignment horizontal="left"/>
    </xf>
    <xf numFmtId="0" fontId="4" fillId="3" borderId="0" xfId="1" applyFont="1" applyFill="1" applyAlignment="1">
      <alignment horizontal="left"/>
    </xf>
    <xf numFmtId="0" fontId="5" fillId="3" borderId="0" xfId="1" applyFont="1" applyFill="1" applyAlignment="1">
      <alignment horizontal="left"/>
    </xf>
    <xf numFmtId="0" fontId="4" fillId="5" borderId="15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49" fontId="7" fillId="5" borderId="3" xfId="1" applyNumberFormat="1" applyFont="1" applyFill="1" applyBorder="1" applyAlignment="1">
      <alignment horizontal="center" vertical="center"/>
    </xf>
    <xf numFmtId="49" fontId="7" fillId="5" borderId="4" xfId="1" applyNumberFormat="1" applyFont="1" applyFill="1" applyBorder="1" applyAlignment="1">
      <alignment horizontal="center" vertical="center"/>
    </xf>
    <xf numFmtId="49" fontId="7" fillId="5" borderId="4" xfId="1" applyNumberFormat="1" applyFont="1" applyFill="1" applyBorder="1" applyAlignment="1">
      <alignment horizontal="center" vertical="center" wrapText="1"/>
    </xf>
    <xf numFmtId="49" fontId="7" fillId="5" borderId="7" xfId="1" applyNumberFormat="1" applyFont="1" applyFill="1" applyBorder="1" applyAlignment="1">
      <alignment horizontal="center" vertical="center" wrapText="1"/>
    </xf>
    <xf numFmtId="49" fontId="7" fillId="5" borderId="8" xfId="1" applyNumberFormat="1" applyFont="1" applyFill="1" applyBorder="1" applyAlignment="1">
      <alignment horizontal="center" vertical="center" wrapText="1"/>
    </xf>
    <xf numFmtId="0" fontId="2" fillId="7" borderId="10" xfId="1" applyFont="1" applyFill="1" applyBorder="1"/>
    <xf numFmtId="0" fontId="2" fillId="7" borderId="12" xfId="1" applyFont="1" applyFill="1" applyBorder="1"/>
    <xf numFmtId="165" fontId="10" fillId="0" borderId="19" xfId="1" applyNumberFormat="1" applyFont="1" applyBorder="1" applyAlignment="1">
      <alignment horizontal="right"/>
    </xf>
    <xf numFmtId="165" fontId="2" fillId="0" borderId="19" xfId="1" applyNumberFormat="1" applyFont="1" applyBorder="1" applyAlignment="1">
      <alignment horizontal="right"/>
    </xf>
    <xf numFmtId="165" fontId="2" fillId="0" borderId="20" xfId="1" applyNumberFormat="1" applyFont="1" applyBorder="1" applyAlignment="1">
      <alignment horizontal="right"/>
    </xf>
    <xf numFmtId="165" fontId="10" fillId="0" borderId="9" xfId="1" applyNumberFormat="1" applyFont="1" applyBorder="1" applyAlignment="1">
      <alignment horizontal="right"/>
    </xf>
    <xf numFmtId="165" fontId="2" fillId="0" borderId="9" xfId="1" applyNumberFormat="1" applyFont="1" applyBorder="1" applyAlignment="1">
      <alignment horizontal="right"/>
    </xf>
    <xf numFmtId="165" fontId="2" fillId="0" borderId="22" xfId="1" applyNumberFormat="1" applyFont="1" applyBorder="1" applyAlignment="1">
      <alignment horizontal="right"/>
    </xf>
    <xf numFmtId="165" fontId="10" fillId="0" borderId="24" xfId="1" applyNumberFormat="1" applyFont="1" applyBorder="1" applyAlignment="1">
      <alignment horizontal="right"/>
    </xf>
    <xf numFmtId="165" fontId="2" fillId="0" borderId="24" xfId="1" applyNumberFormat="1" applyFont="1" applyBorder="1" applyAlignment="1">
      <alignment horizontal="right"/>
    </xf>
    <xf numFmtId="165" fontId="2" fillId="0" borderId="25" xfId="1" applyNumberFormat="1" applyFont="1" applyBorder="1" applyAlignment="1">
      <alignment horizontal="right"/>
    </xf>
    <xf numFmtId="0" fontId="2" fillId="7" borderId="11" xfId="1" applyFont="1" applyFill="1" applyBorder="1" applyAlignment="1">
      <alignment horizontal="left"/>
    </xf>
    <xf numFmtId="0" fontId="12" fillId="7" borderId="10" xfId="1" applyFont="1" applyFill="1" applyBorder="1"/>
    <xf numFmtId="0" fontId="2" fillId="7" borderId="10" xfId="1" applyFont="1" applyFill="1" applyBorder="1" applyAlignment="1">
      <alignment horizontal="center"/>
    </xf>
    <xf numFmtId="0" fontId="4" fillId="7" borderId="10" xfId="1" applyFont="1" applyFill="1" applyBorder="1"/>
    <xf numFmtId="0" fontId="10" fillId="0" borderId="18" xfId="1" applyFont="1" applyBorder="1" applyAlignment="1">
      <alignment horizontal="center"/>
    </xf>
    <xf numFmtId="0" fontId="10" fillId="0" borderId="21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2" fillId="7" borderId="1" xfId="1" applyFont="1" applyFill="1" applyBorder="1" applyAlignment="1">
      <alignment horizontal="left"/>
    </xf>
    <xf numFmtId="0" fontId="12" fillId="7" borderId="0" xfId="1" applyFont="1" applyFill="1" applyAlignment="1">
      <alignment horizontal="left"/>
    </xf>
    <xf numFmtId="0" fontId="2" fillId="7" borderId="0" xfId="1" applyFont="1" applyFill="1" applyAlignment="1">
      <alignment horizontal="center"/>
    </xf>
    <xf numFmtId="0" fontId="4" fillId="7" borderId="0" xfId="1" applyFont="1" applyFill="1" applyAlignment="1">
      <alignment horizontal="left"/>
    </xf>
    <xf numFmtId="0" fontId="2" fillId="7" borderId="0" xfId="1" applyFont="1" applyFill="1"/>
    <xf numFmtId="0" fontId="2" fillId="7" borderId="0" xfId="1" applyFont="1" applyFill="1" applyAlignment="1">
      <alignment horizontal="left"/>
    </xf>
    <xf numFmtId="0" fontId="10" fillId="0" borderId="9" xfId="1" applyFont="1" applyBorder="1" applyAlignment="1">
      <alignment horizontal="right"/>
    </xf>
    <xf numFmtId="2" fontId="10" fillId="0" borderId="9" xfId="1" applyNumberFormat="1" applyFont="1" applyBorder="1" applyAlignment="1">
      <alignment horizontal="right"/>
    </xf>
    <xf numFmtId="0" fontId="10" fillId="0" borderId="19" xfId="1" applyFont="1" applyBorder="1" applyAlignment="1">
      <alignment horizontal="right"/>
    </xf>
    <xf numFmtId="2" fontId="10" fillId="0" borderId="19" xfId="1" applyNumberFormat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2" fontId="10" fillId="0" borderId="24" xfId="1" applyNumberFormat="1" applyFont="1" applyBorder="1" applyAlignment="1">
      <alignment horizontal="right"/>
    </xf>
    <xf numFmtId="0" fontId="2" fillId="7" borderId="11" xfId="1" applyFont="1" applyFill="1" applyBorder="1"/>
    <xf numFmtId="0" fontId="9" fillId="7" borderId="10" xfId="1" applyFont="1" applyFill="1" applyBorder="1"/>
    <xf numFmtId="0" fontId="11" fillId="0" borderId="9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11" fillId="0" borderId="19" xfId="1" applyFont="1" applyBorder="1" applyAlignment="1">
      <alignment horizontal="left"/>
    </xf>
    <xf numFmtId="0" fontId="10" fillId="0" borderId="19" xfId="1" applyFont="1" applyBorder="1" applyAlignment="1">
      <alignment horizontal="left"/>
    </xf>
    <xf numFmtId="0" fontId="11" fillId="0" borderId="24" xfId="1" applyFont="1" applyBorder="1" applyAlignment="1">
      <alignment horizontal="left"/>
    </xf>
    <xf numFmtId="0" fontId="10" fillId="0" borderId="24" xfId="1" applyFont="1" applyBorder="1" applyAlignment="1">
      <alignment horizontal="left"/>
    </xf>
    <xf numFmtId="0" fontId="9" fillId="7" borderId="0" xfId="1" applyFont="1" applyFill="1" applyAlignment="1">
      <alignment horizontal="left"/>
    </xf>
    <xf numFmtId="0" fontId="4" fillId="7" borderId="0" xfId="1" applyFont="1" applyFill="1"/>
    <xf numFmtId="0" fontId="4" fillId="5" borderId="13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/>
    </xf>
    <xf numFmtId="0" fontId="4" fillId="7" borderId="12" xfId="1" applyFont="1" applyFill="1" applyBorder="1"/>
    <xf numFmtId="164" fontId="10" fillId="0" borderId="9" xfId="1" applyNumberFormat="1" applyFont="1" applyBorder="1" applyAlignment="1">
      <alignment horizontal="right"/>
    </xf>
    <xf numFmtId="0" fontId="13" fillId="0" borderId="9" xfId="1" applyFont="1" applyBorder="1" applyAlignment="1">
      <alignment horizontal="left"/>
    </xf>
    <xf numFmtId="164" fontId="10" fillId="0" borderId="24" xfId="1" applyNumberFormat="1" applyFont="1" applyBorder="1" applyAlignment="1">
      <alignment horizontal="right"/>
    </xf>
    <xf numFmtId="49" fontId="10" fillId="0" borderId="21" xfId="1" applyNumberFormat="1" applyFont="1" applyBorder="1" applyAlignment="1">
      <alignment horizontal="center"/>
    </xf>
    <xf numFmtId="164" fontId="10" fillId="0" borderId="19" xfId="1" applyNumberFormat="1" applyFont="1" applyBorder="1" applyAlignment="1">
      <alignment horizontal="right"/>
    </xf>
    <xf numFmtId="0" fontId="6" fillId="4" borderId="7" xfId="1" applyFont="1" applyFill="1" applyBorder="1" applyAlignment="1">
      <alignment vertical="center"/>
    </xf>
    <xf numFmtId="0" fontId="6" fillId="4" borderId="6" xfId="1" applyFont="1" applyFill="1" applyBorder="1" applyAlignment="1">
      <alignment vertical="center"/>
    </xf>
    <xf numFmtId="165" fontId="2" fillId="2" borderId="25" xfId="1" applyNumberFormat="1" applyFont="1" applyFill="1" applyBorder="1" applyAlignment="1">
      <alignment horizontal="right"/>
    </xf>
    <xf numFmtId="165" fontId="2" fillId="2" borderId="24" xfId="1" applyNumberFormat="1" applyFont="1" applyFill="1" applyBorder="1" applyAlignment="1">
      <alignment horizontal="right"/>
    </xf>
    <xf numFmtId="165" fontId="10" fillId="2" borderId="24" xfId="1" applyNumberFormat="1" applyFont="1" applyFill="1" applyBorder="1" applyAlignment="1">
      <alignment horizontal="right"/>
    </xf>
    <xf numFmtId="165" fontId="2" fillId="2" borderId="22" xfId="1" applyNumberFormat="1" applyFont="1" applyFill="1" applyBorder="1" applyAlignment="1">
      <alignment horizontal="right"/>
    </xf>
    <xf numFmtId="165" fontId="2" fillId="2" borderId="9" xfId="1" applyNumberFormat="1" applyFont="1" applyFill="1" applyBorder="1" applyAlignment="1">
      <alignment horizontal="right"/>
    </xf>
    <xf numFmtId="165" fontId="10" fillId="2" borderId="9" xfId="1" applyNumberFormat="1" applyFont="1" applyFill="1" applyBorder="1" applyAlignment="1">
      <alignment horizontal="right"/>
    </xf>
    <xf numFmtId="165" fontId="2" fillId="2" borderId="20" xfId="1" applyNumberFormat="1" applyFont="1" applyFill="1" applyBorder="1" applyAlignment="1">
      <alignment horizontal="right"/>
    </xf>
    <xf numFmtId="165" fontId="2" fillId="2" borderId="19" xfId="1" applyNumberFormat="1" applyFont="1" applyFill="1" applyBorder="1" applyAlignment="1">
      <alignment horizontal="right"/>
    </xf>
    <xf numFmtId="165" fontId="10" fillId="2" borderId="19" xfId="1" applyNumberFormat="1" applyFont="1" applyFill="1" applyBorder="1" applyAlignment="1">
      <alignment horizontal="right"/>
    </xf>
    <xf numFmtId="4" fontId="1" fillId="0" borderId="0" xfId="1" applyNumberFormat="1" applyAlignment="1">
      <alignment horizontal="left"/>
    </xf>
    <xf numFmtId="0" fontId="6" fillId="4" borderId="6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left"/>
    </xf>
    <xf numFmtId="4" fontId="1" fillId="0" borderId="9" xfId="1" applyNumberFormat="1" applyBorder="1" applyAlignment="1">
      <alignment horizontal="left"/>
    </xf>
    <xf numFmtId="4" fontId="1" fillId="0" borderId="19" xfId="1" applyNumberFormat="1" applyBorder="1" applyAlignment="1">
      <alignment horizontal="left"/>
    </xf>
    <xf numFmtId="4" fontId="1" fillId="0" borderId="24" xfId="1" applyNumberFormat="1" applyBorder="1" applyAlignment="1">
      <alignment horizontal="left"/>
    </xf>
    <xf numFmtId="0" fontId="16" fillId="0" borderId="0" xfId="1" applyFont="1" applyAlignment="1">
      <alignment horizontal="left"/>
    </xf>
    <xf numFmtId="0" fontId="3" fillId="3" borderId="0" xfId="2" applyFill="1" applyAlignment="1">
      <alignment horizontal="left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14" fillId="3" borderId="0" xfId="1" applyFont="1" applyFill="1"/>
    <xf numFmtId="0" fontId="8" fillId="6" borderId="6" xfId="1" applyFont="1" applyFill="1" applyBorder="1" applyAlignment="1">
      <alignment horizontal="center"/>
    </xf>
    <xf numFmtId="0" fontId="8" fillId="6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6" borderId="3" xfId="1" applyFont="1" applyFill="1" applyBorder="1" applyAlignment="1">
      <alignment horizontal="center"/>
    </xf>
    <xf numFmtId="0" fontId="8" fillId="6" borderId="4" xfId="1" applyFont="1" applyFill="1" applyBorder="1" applyAlignment="1">
      <alignment horizontal="center"/>
    </xf>
    <xf numFmtId="0" fontId="8" fillId="6" borderId="5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 vertical="center"/>
    </xf>
    <xf numFmtId="0" fontId="2" fillId="5" borderId="12" xfId="1" applyFont="1" applyFill="1" applyBorder="1" applyAlignment="1">
      <alignment horizontal="left" vertical="center"/>
    </xf>
    <xf numFmtId="0" fontId="4" fillId="5" borderId="6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2" fillId="0" borderId="0" xfId="1" applyFont="1" applyFill="1" applyBorder="1"/>
    <xf numFmtId="0" fontId="3" fillId="0" borderId="0" xfId="2" applyFill="1" applyBorder="1" applyAlignment="1"/>
    <xf numFmtId="0" fontId="10" fillId="0" borderId="0" xfId="1" applyFont="1" applyFill="1" applyBorder="1" applyAlignment="1">
      <alignment horizontal="left"/>
    </xf>
  </cellXfs>
  <cellStyles count="7">
    <cellStyle name="Відсотковий 2" xfId="4" xr:uid="{F45BC034-70A4-4CA5-A6CB-D3A7BAE17096}"/>
    <cellStyle name="Гіперпосилання 2" xfId="2" xr:uid="{12162F89-532B-4020-B616-3DE42E95B69F}"/>
    <cellStyle name="Звичайний" xfId="0" builtinId="0"/>
    <cellStyle name="Звичайний 2" xfId="1" xr:uid="{027EE7A2-FD6E-4C81-8CBA-972B7F156308}"/>
    <cellStyle name="Звичайний 3" xfId="5" xr:uid="{3AB07AAD-CC4C-45A6-B76F-3C7FB3D38F2A}"/>
    <cellStyle name="Фінансовий 2" xfId="3" xr:uid="{17B4BFFF-1227-4FC1-8FE3-095796229D58}"/>
    <cellStyle name="Фінансовий 2 2" xfId="6" xr:uid="{5FC0FCBB-57DA-475C-B91C-A64651D4F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225137</xdr:colOff>
      <xdr:row>1</xdr:row>
      <xdr:rowOff>77934</xdr:rowOff>
    </xdr:from>
    <xdr:ext cx="2386445" cy="673069"/>
    <xdr:pic>
      <xdr:nvPicPr>
        <xdr:cNvPr id="2" name="Рисунок 2">
          <a:extLst>
            <a:ext uri="{FF2B5EF4-FFF2-40B4-BE49-F238E27FC236}">
              <a16:creationId xmlns:a16="http://schemas.microsoft.com/office/drawing/2014/main" id="{10348A50-7F9C-4923-92B6-0D20744EB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5137" y="260814"/>
          <a:ext cx="2386445" cy="6730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ton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0239-FF78-41DB-A20B-05BB7DF8F6EA}">
  <sheetPr>
    <tabColor rgb="FFFFFF00"/>
  </sheetPr>
  <dimension ref="A1:M123"/>
  <sheetViews>
    <sheetView tabSelected="1" zoomScale="89" zoomScaleNormal="89" zoomScaleSheetLayoutView="110" workbookViewId="0">
      <selection activeCell="L11" sqref="L11"/>
    </sheetView>
  </sheetViews>
  <sheetFormatPr defaultRowHeight="14.4"/>
  <cols>
    <col min="1" max="1" width="7.44140625" style="3" customWidth="1"/>
    <col min="2" max="2" width="28.109375" style="3" customWidth="1"/>
    <col min="3" max="3" width="18.44140625" style="3" customWidth="1"/>
    <col min="4" max="4" width="8.6640625" style="3" customWidth="1"/>
    <col min="5" max="7" width="8.88671875" style="3"/>
    <col min="8" max="8" width="0" style="3" hidden="1" customWidth="1"/>
    <col min="9" max="10" width="8.88671875" style="3" hidden="1" customWidth="1"/>
    <col min="11" max="11" width="9.88671875" style="3" customWidth="1"/>
    <col min="12" max="12" width="11.33203125" style="3" bestFit="1" customWidth="1"/>
    <col min="13" max="13" width="8.88671875" style="73"/>
    <col min="14" max="16384" width="8.88671875" style="3"/>
  </cols>
  <sheetData>
    <row r="1" spans="1:11" ht="12" customHeight="1">
      <c r="A1" s="1" t="s">
        <v>0</v>
      </c>
      <c r="B1" s="1" t="s">
        <v>0</v>
      </c>
      <c r="C1" s="2"/>
      <c r="D1" s="82"/>
      <c r="E1" s="82"/>
      <c r="F1" s="82"/>
      <c r="G1" s="82"/>
      <c r="H1" s="82"/>
      <c r="I1" s="82"/>
      <c r="J1" s="82"/>
      <c r="K1" s="82"/>
    </row>
    <row r="2" spans="1:11" ht="11.25" customHeight="1">
      <c r="A2" s="1" t="s">
        <v>0</v>
      </c>
      <c r="B2" s="1" t="s">
        <v>0</v>
      </c>
      <c r="C2" s="2"/>
      <c r="D2" s="83" t="s">
        <v>78</v>
      </c>
      <c r="E2" s="83"/>
      <c r="F2" s="83"/>
      <c r="G2" s="83"/>
      <c r="H2" s="83"/>
      <c r="I2" s="83"/>
      <c r="J2" s="83"/>
      <c r="K2" s="83"/>
    </row>
    <row r="3" spans="1:11" ht="11.25" customHeight="1">
      <c r="A3" s="1" t="s">
        <v>0</v>
      </c>
      <c r="B3" s="1" t="s">
        <v>0</v>
      </c>
      <c r="C3" s="2"/>
      <c r="D3" s="83" t="s">
        <v>77</v>
      </c>
      <c r="E3" s="83"/>
      <c r="F3" s="83"/>
      <c r="G3" s="83"/>
      <c r="H3" s="83"/>
      <c r="I3" s="83"/>
      <c r="J3" s="83"/>
      <c r="K3" s="83"/>
    </row>
    <row r="4" spans="1:11" ht="11.25" customHeight="1">
      <c r="A4" s="1" t="s">
        <v>0</v>
      </c>
      <c r="B4" s="1" t="s">
        <v>0</v>
      </c>
      <c r="C4" s="2"/>
      <c r="D4" s="83" t="s">
        <v>76</v>
      </c>
      <c r="E4" s="83"/>
      <c r="F4" s="83"/>
      <c r="G4" s="83"/>
      <c r="H4" s="83"/>
      <c r="I4" s="83"/>
      <c r="J4" s="83"/>
      <c r="K4" s="83"/>
    </row>
    <row r="5" spans="1:11" ht="11.25" customHeight="1">
      <c r="A5" s="1" t="s">
        <v>0</v>
      </c>
      <c r="B5" s="1" t="s">
        <v>0</v>
      </c>
      <c r="C5" s="2"/>
      <c r="D5" s="83" t="s">
        <v>75</v>
      </c>
      <c r="E5" s="83"/>
      <c r="F5" s="83"/>
      <c r="G5" s="83"/>
      <c r="H5" s="83"/>
      <c r="I5" s="83"/>
      <c r="J5" s="83"/>
      <c r="K5" s="83"/>
    </row>
    <row r="6" spans="1:11" ht="12" customHeight="1">
      <c r="A6" s="2" t="s">
        <v>0</v>
      </c>
      <c r="B6" s="2" t="s">
        <v>0</v>
      </c>
      <c r="C6" s="2" t="s">
        <v>0</v>
      </c>
      <c r="D6" s="80" t="s">
        <v>74</v>
      </c>
      <c r="E6" s="81"/>
      <c r="F6" s="81"/>
      <c r="G6" s="81"/>
      <c r="H6" s="81"/>
      <c r="I6" s="81"/>
      <c r="J6" s="81"/>
      <c r="K6" s="81"/>
    </row>
    <row r="7" spans="1:11" ht="10.199999999999999" customHeight="1">
      <c r="A7" s="1"/>
      <c r="B7" s="1"/>
      <c r="C7" s="1"/>
      <c r="D7" s="82"/>
      <c r="E7" s="82"/>
      <c r="F7" s="82"/>
      <c r="G7" s="82"/>
      <c r="H7" s="82"/>
      <c r="I7" s="82"/>
      <c r="J7" s="82"/>
      <c r="K7" s="82"/>
    </row>
    <row r="8" spans="1:11" ht="10.199999999999999" customHeight="1">
      <c r="A8" s="1"/>
      <c r="B8" s="1"/>
      <c r="C8" s="1"/>
      <c r="D8" s="82"/>
      <c r="E8" s="82"/>
      <c r="F8" s="82"/>
      <c r="G8" s="82"/>
      <c r="H8" s="82"/>
      <c r="I8" s="82"/>
      <c r="J8" s="82"/>
      <c r="K8" s="82"/>
    </row>
    <row r="9" spans="1:11" ht="9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1.75" customHeight="1" thickBot="1">
      <c r="A10" s="1" t="s">
        <v>0</v>
      </c>
      <c r="B10" s="4"/>
      <c r="C10" s="5" t="s">
        <v>1</v>
      </c>
      <c r="D10" s="1"/>
      <c r="E10" s="1"/>
      <c r="F10" s="1"/>
      <c r="G10" s="1"/>
      <c r="H10" s="63"/>
      <c r="I10" s="74" t="s">
        <v>83</v>
      </c>
      <c r="J10" s="62"/>
      <c r="K10" s="79">
        <v>51.438400000000001</v>
      </c>
    </row>
    <row r="11" spans="1:11" ht="58.2" customHeight="1" thickBot="1">
      <c r="A11" s="96" t="s">
        <v>2</v>
      </c>
      <c r="B11" s="96" t="s">
        <v>3</v>
      </c>
      <c r="C11" s="96" t="s">
        <v>4</v>
      </c>
      <c r="D11" s="94" t="s">
        <v>5</v>
      </c>
      <c r="E11" s="94" t="s">
        <v>6</v>
      </c>
      <c r="F11" s="90" t="s">
        <v>7</v>
      </c>
      <c r="G11" s="91" t="s">
        <v>0</v>
      </c>
      <c r="H11" s="94" t="s">
        <v>82</v>
      </c>
      <c r="I11" s="92" t="s">
        <v>73</v>
      </c>
      <c r="J11" s="93"/>
      <c r="K11" s="54" t="s">
        <v>84</v>
      </c>
    </row>
    <row r="12" spans="1:11" ht="30" customHeight="1" thickBot="1">
      <c r="A12" s="97"/>
      <c r="B12" s="97"/>
      <c r="C12" s="97"/>
      <c r="D12" s="95"/>
      <c r="E12" s="95"/>
      <c r="F12" s="6" t="s">
        <v>8</v>
      </c>
      <c r="G12" s="7" t="s">
        <v>9</v>
      </c>
      <c r="H12" s="95"/>
      <c r="I12" s="8" t="s">
        <v>10</v>
      </c>
      <c r="J12" s="8" t="s">
        <v>11</v>
      </c>
      <c r="K12" s="8" t="s">
        <v>12</v>
      </c>
    </row>
    <row r="13" spans="1:11" ht="9" customHeight="1" thickBot="1">
      <c r="A13" s="9">
        <v>1</v>
      </c>
      <c r="B13" s="10">
        <v>2</v>
      </c>
      <c r="C13" s="10">
        <v>3</v>
      </c>
      <c r="D13" s="10">
        <v>4</v>
      </c>
      <c r="E13" s="11">
        <v>5</v>
      </c>
      <c r="F13" s="12">
        <v>6</v>
      </c>
      <c r="G13" s="12">
        <v>7</v>
      </c>
      <c r="H13" s="11">
        <v>8</v>
      </c>
      <c r="I13" s="12">
        <v>9</v>
      </c>
      <c r="J13" s="12">
        <v>10</v>
      </c>
      <c r="K13" s="13">
        <v>11</v>
      </c>
    </row>
    <row r="14" spans="1:11" ht="15" thickBot="1">
      <c r="A14" s="84" t="s">
        <v>13</v>
      </c>
      <c r="B14" s="85"/>
      <c r="C14" s="85"/>
      <c r="D14" s="85"/>
      <c r="E14" s="85"/>
      <c r="F14" s="85"/>
      <c r="G14" s="85"/>
      <c r="H14" s="85"/>
      <c r="I14" s="85"/>
      <c r="J14" s="85"/>
      <c r="K14" s="86"/>
    </row>
    <row r="15" spans="1:11" ht="15" thickBot="1">
      <c r="A15" s="44" t="s">
        <v>0</v>
      </c>
      <c r="B15" s="45" t="s">
        <v>14</v>
      </c>
      <c r="C15" s="14"/>
      <c r="D15" s="14"/>
      <c r="E15" s="14"/>
      <c r="F15" s="14"/>
      <c r="G15" s="14"/>
      <c r="H15" s="14"/>
      <c r="I15" s="14"/>
      <c r="J15" s="14"/>
      <c r="K15" s="15"/>
    </row>
    <row r="16" spans="1:11" ht="12.75" customHeight="1">
      <c r="A16" s="29" t="s">
        <v>15</v>
      </c>
      <c r="B16" s="48" t="s">
        <v>16</v>
      </c>
      <c r="C16" s="49" t="s">
        <v>17</v>
      </c>
      <c r="D16" s="40">
        <v>2</v>
      </c>
      <c r="E16" s="61">
        <v>2.4</v>
      </c>
      <c r="F16" s="40" t="s">
        <v>18</v>
      </c>
      <c r="G16" s="40" t="s">
        <v>19</v>
      </c>
      <c r="H16" s="77">
        <v>4.5668420160000007</v>
      </c>
      <c r="I16" s="16">
        <f t="shared" ref="I16:I57" si="0">ROUNDUP((H16*$K$10)*1.2,2)</f>
        <v>281.89999999999998</v>
      </c>
      <c r="J16" s="17">
        <f t="shared" ref="J16:J57" si="1">I16*E16</f>
        <v>676.56</v>
      </c>
      <c r="K16" s="18">
        <f t="shared" ref="K16:K57" si="2">ROUNDUP(J16*1.365,2)</f>
        <v>923.51</v>
      </c>
    </row>
    <row r="17" spans="1:11" ht="12.75" customHeight="1">
      <c r="A17" s="30" t="s">
        <v>20</v>
      </c>
      <c r="B17" s="46" t="s">
        <v>16</v>
      </c>
      <c r="C17" s="47" t="s">
        <v>17</v>
      </c>
      <c r="D17" s="38">
        <v>2</v>
      </c>
      <c r="E17" s="57">
        <v>2.4</v>
      </c>
      <c r="F17" s="38" t="s">
        <v>18</v>
      </c>
      <c r="G17" s="38" t="s">
        <v>21</v>
      </c>
      <c r="H17" s="76">
        <v>4.5668420160000007</v>
      </c>
      <c r="I17" s="19">
        <f t="shared" si="0"/>
        <v>281.89999999999998</v>
      </c>
      <c r="J17" s="20">
        <f t="shared" si="1"/>
        <v>676.56</v>
      </c>
      <c r="K17" s="21">
        <f t="shared" si="2"/>
        <v>923.51</v>
      </c>
    </row>
    <row r="18" spans="1:11" ht="12.75" customHeight="1">
      <c r="A18" s="30">
        <v>1020</v>
      </c>
      <c r="B18" s="46" t="s">
        <v>16</v>
      </c>
      <c r="C18" s="47" t="s">
        <v>17</v>
      </c>
      <c r="D18" s="38">
        <v>3</v>
      </c>
      <c r="E18" s="57">
        <v>3.6</v>
      </c>
      <c r="F18" s="38" t="s">
        <v>18</v>
      </c>
      <c r="G18" s="38" t="s">
        <v>19</v>
      </c>
      <c r="H18" s="76">
        <v>4.5668420160000007</v>
      </c>
      <c r="I18" s="19">
        <f t="shared" si="0"/>
        <v>281.89999999999998</v>
      </c>
      <c r="J18" s="20">
        <f t="shared" si="1"/>
        <v>1014.8399999999999</v>
      </c>
      <c r="K18" s="21">
        <f t="shared" si="2"/>
        <v>1385.26</v>
      </c>
    </row>
    <row r="19" spans="1:11" ht="12.75" customHeight="1">
      <c r="A19" s="30" t="s">
        <v>22</v>
      </c>
      <c r="B19" s="46" t="s">
        <v>16</v>
      </c>
      <c r="C19" s="47" t="s">
        <v>17</v>
      </c>
      <c r="D19" s="38">
        <v>3</v>
      </c>
      <c r="E19" s="57">
        <v>3.6</v>
      </c>
      <c r="F19" s="38" t="s">
        <v>18</v>
      </c>
      <c r="G19" s="38" t="s">
        <v>21</v>
      </c>
      <c r="H19" s="76">
        <v>4.5668420160000007</v>
      </c>
      <c r="I19" s="19">
        <f t="shared" si="0"/>
        <v>281.89999999999998</v>
      </c>
      <c r="J19" s="20">
        <f t="shared" si="1"/>
        <v>1014.8399999999999</v>
      </c>
      <c r="K19" s="21">
        <f t="shared" si="2"/>
        <v>1385.26</v>
      </c>
    </row>
    <row r="20" spans="1:11" ht="12.75" customHeight="1">
      <c r="A20" s="30">
        <v>1021</v>
      </c>
      <c r="B20" s="46" t="s">
        <v>16</v>
      </c>
      <c r="C20" s="47" t="s">
        <v>17</v>
      </c>
      <c r="D20" s="38">
        <v>4</v>
      </c>
      <c r="E20" s="57">
        <v>4.8</v>
      </c>
      <c r="F20" s="38" t="s">
        <v>18</v>
      </c>
      <c r="G20" s="38" t="s">
        <v>19</v>
      </c>
      <c r="H20" s="76">
        <v>4.5668420160000007</v>
      </c>
      <c r="I20" s="19">
        <f t="shared" si="0"/>
        <v>281.89999999999998</v>
      </c>
      <c r="J20" s="20">
        <f t="shared" si="1"/>
        <v>1353.12</v>
      </c>
      <c r="K20" s="21">
        <f t="shared" si="2"/>
        <v>1847.01</v>
      </c>
    </row>
    <row r="21" spans="1:11" ht="12.75" customHeight="1">
      <c r="A21" s="30" t="s">
        <v>23</v>
      </c>
      <c r="B21" s="46" t="s">
        <v>16</v>
      </c>
      <c r="C21" s="47" t="s">
        <v>17</v>
      </c>
      <c r="D21" s="38">
        <v>4</v>
      </c>
      <c r="E21" s="57">
        <v>4.8</v>
      </c>
      <c r="F21" s="38" t="s">
        <v>18</v>
      </c>
      <c r="G21" s="38" t="s">
        <v>21</v>
      </c>
      <c r="H21" s="76">
        <v>4.5668420160000007</v>
      </c>
      <c r="I21" s="19">
        <f t="shared" si="0"/>
        <v>281.89999999999998</v>
      </c>
      <c r="J21" s="20">
        <f t="shared" si="1"/>
        <v>1353.12</v>
      </c>
      <c r="K21" s="21">
        <f t="shared" si="2"/>
        <v>1847.01</v>
      </c>
    </row>
    <row r="22" spans="1:11" ht="12.75" customHeight="1">
      <c r="A22" s="30">
        <v>3559</v>
      </c>
      <c r="B22" s="46" t="s">
        <v>16</v>
      </c>
      <c r="C22" s="47" t="s">
        <v>17</v>
      </c>
      <c r="D22" s="38">
        <v>5</v>
      </c>
      <c r="E22" s="57">
        <v>6</v>
      </c>
      <c r="F22" s="38" t="s">
        <v>18</v>
      </c>
      <c r="G22" s="38" t="s">
        <v>19</v>
      </c>
      <c r="H22" s="76">
        <v>4.5668420160000007</v>
      </c>
      <c r="I22" s="19">
        <f t="shared" si="0"/>
        <v>281.89999999999998</v>
      </c>
      <c r="J22" s="20">
        <f t="shared" si="1"/>
        <v>1691.3999999999999</v>
      </c>
      <c r="K22" s="21">
        <f t="shared" si="2"/>
        <v>2308.7700000000004</v>
      </c>
    </row>
    <row r="23" spans="1:11" ht="12.75" customHeight="1">
      <c r="A23" s="30">
        <v>4685</v>
      </c>
      <c r="B23" s="46" t="s">
        <v>16</v>
      </c>
      <c r="C23" s="47" t="s">
        <v>17</v>
      </c>
      <c r="D23" s="38">
        <v>5</v>
      </c>
      <c r="E23" s="57">
        <v>6</v>
      </c>
      <c r="F23" s="38" t="s">
        <v>18</v>
      </c>
      <c r="G23" s="38" t="s">
        <v>21</v>
      </c>
      <c r="H23" s="76">
        <v>4.5668420160000007</v>
      </c>
      <c r="I23" s="19">
        <f t="shared" si="0"/>
        <v>281.89999999999998</v>
      </c>
      <c r="J23" s="20">
        <f t="shared" si="1"/>
        <v>1691.3999999999999</v>
      </c>
      <c r="K23" s="21">
        <f t="shared" si="2"/>
        <v>2308.7700000000004</v>
      </c>
    </row>
    <row r="24" spans="1:11" ht="12.75" customHeight="1">
      <c r="A24" s="30">
        <v>1022</v>
      </c>
      <c r="B24" s="46" t="s">
        <v>16</v>
      </c>
      <c r="C24" s="47" t="s">
        <v>17</v>
      </c>
      <c r="D24" s="38">
        <v>6</v>
      </c>
      <c r="E24" s="57">
        <v>7.2</v>
      </c>
      <c r="F24" s="38" t="s">
        <v>18</v>
      </c>
      <c r="G24" s="38" t="s">
        <v>19</v>
      </c>
      <c r="H24" s="76">
        <v>4.5668420160000007</v>
      </c>
      <c r="I24" s="19">
        <f t="shared" si="0"/>
        <v>281.89999999999998</v>
      </c>
      <c r="J24" s="20">
        <f t="shared" si="1"/>
        <v>2029.6799999999998</v>
      </c>
      <c r="K24" s="21">
        <f t="shared" si="2"/>
        <v>2770.5200000000004</v>
      </c>
    </row>
    <row r="25" spans="1:11" ht="12.75" customHeight="1">
      <c r="A25" s="30" t="s">
        <v>24</v>
      </c>
      <c r="B25" s="46" t="s">
        <v>16</v>
      </c>
      <c r="C25" s="47" t="s">
        <v>17</v>
      </c>
      <c r="D25" s="38">
        <v>6</v>
      </c>
      <c r="E25" s="57">
        <v>7.2</v>
      </c>
      <c r="F25" s="38" t="s">
        <v>18</v>
      </c>
      <c r="G25" s="38" t="s">
        <v>21</v>
      </c>
      <c r="H25" s="76">
        <v>4.5668420160000007</v>
      </c>
      <c r="I25" s="19">
        <f t="shared" si="0"/>
        <v>281.89999999999998</v>
      </c>
      <c r="J25" s="20">
        <f t="shared" si="1"/>
        <v>2029.6799999999998</v>
      </c>
      <c r="K25" s="21">
        <f t="shared" si="2"/>
        <v>2770.5200000000004</v>
      </c>
    </row>
    <row r="26" spans="1:11" ht="12.75" customHeight="1">
      <c r="A26" s="30">
        <v>3165</v>
      </c>
      <c r="B26" s="46" t="s">
        <v>16</v>
      </c>
      <c r="C26" s="47" t="s">
        <v>17</v>
      </c>
      <c r="D26" s="38">
        <v>8</v>
      </c>
      <c r="E26" s="57">
        <v>9.6</v>
      </c>
      <c r="F26" s="38" t="s">
        <v>18</v>
      </c>
      <c r="G26" s="38" t="s">
        <v>19</v>
      </c>
      <c r="H26" s="76">
        <v>4.5536810880000012</v>
      </c>
      <c r="I26" s="19">
        <f t="shared" si="0"/>
        <v>281.08999999999997</v>
      </c>
      <c r="J26" s="20">
        <f t="shared" si="1"/>
        <v>2698.4639999999995</v>
      </c>
      <c r="K26" s="21">
        <f t="shared" si="2"/>
        <v>3683.4100000000003</v>
      </c>
    </row>
    <row r="27" spans="1:11" ht="12.75" customHeight="1">
      <c r="A27" s="30" t="s">
        <v>25</v>
      </c>
      <c r="B27" s="46" t="s">
        <v>16</v>
      </c>
      <c r="C27" s="47" t="s">
        <v>17</v>
      </c>
      <c r="D27" s="38">
        <v>8</v>
      </c>
      <c r="E27" s="57">
        <v>9.6</v>
      </c>
      <c r="F27" s="38" t="s">
        <v>18</v>
      </c>
      <c r="G27" s="38" t="s">
        <v>21</v>
      </c>
      <c r="H27" s="76">
        <v>4.5536810880000012</v>
      </c>
      <c r="I27" s="19">
        <f t="shared" si="0"/>
        <v>281.08999999999997</v>
      </c>
      <c r="J27" s="20">
        <f t="shared" si="1"/>
        <v>2698.4639999999995</v>
      </c>
      <c r="K27" s="21">
        <f t="shared" si="2"/>
        <v>3683.4100000000003</v>
      </c>
    </row>
    <row r="28" spans="1:11" ht="12.75" customHeight="1">
      <c r="A28" s="30" t="s">
        <v>26</v>
      </c>
      <c r="B28" s="46" t="s">
        <v>16</v>
      </c>
      <c r="C28" s="47" t="s">
        <v>17</v>
      </c>
      <c r="D28" s="38">
        <v>10</v>
      </c>
      <c r="E28" s="57">
        <v>12</v>
      </c>
      <c r="F28" s="38" t="s">
        <v>18</v>
      </c>
      <c r="G28" s="38" t="s">
        <v>19</v>
      </c>
      <c r="H28" s="76">
        <v>4.5536810880000012</v>
      </c>
      <c r="I28" s="19">
        <f t="shared" si="0"/>
        <v>281.08999999999997</v>
      </c>
      <c r="J28" s="20">
        <f t="shared" si="1"/>
        <v>3373.08</v>
      </c>
      <c r="K28" s="21">
        <f t="shared" si="2"/>
        <v>4604.26</v>
      </c>
    </row>
    <row r="29" spans="1:11" ht="12.75" customHeight="1">
      <c r="A29" s="30">
        <v>3147</v>
      </c>
      <c r="B29" s="46" t="s">
        <v>16</v>
      </c>
      <c r="C29" s="47" t="s">
        <v>17</v>
      </c>
      <c r="D29" s="38">
        <v>10</v>
      </c>
      <c r="E29" s="57">
        <v>12</v>
      </c>
      <c r="F29" s="38" t="s">
        <v>18</v>
      </c>
      <c r="G29" s="38" t="s">
        <v>21</v>
      </c>
      <c r="H29" s="76">
        <v>4.5536810880000012</v>
      </c>
      <c r="I29" s="19">
        <f t="shared" si="0"/>
        <v>281.08999999999997</v>
      </c>
      <c r="J29" s="20">
        <f t="shared" si="1"/>
        <v>3373.08</v>
      </c>
      <c r="K29" s="21">
        <f t="shared" si="2"/>
        <v>4604.26</v>
      </c>
    </row>
    <row r="30" spans="1:11" ht="12.75" customHeight="1">
      <c r="A30" s="30"/>
      <c r="B30" s="46" t="s">
        <v>16</v>
      </c>
      <c r="C30" s="58" t="s">
        <v>81</v>
      </c>
      <c r="D30" s="38">
        <v>2</v>
      </c>
      <c r="E30" s="57">
        <v>2.4</v>
      </c>
      <c r="F30" s="38" t="s">
        <v>18</v>
      </c>
      <c r="G30" s="38" t="s">
        <v>19</v>
      </c>
      <c r="H30" s="76">
        <v>4.751095008000001</v>
      </c>
      <c r="I30" s="19">
        <f t="shared" si="0"/>
        <v>293.27</v>
      </c>
      <c r="J30" s="20">
        <f t="shared" si="1"/>
        <v>703.84799999999996</v>
      </c>
      <c r="K30" s="21">
        <f t="shared" si="2"/>
        <v>960.76</v>
      </c>
    </row>
    <row r="31" spans="1:11" ht="12.75" customHeight="1">
      <c r="A31" s="30"/>
      <c r="B31" s="46" t="s">
        <v>16</v>
      </c>
      <c r="C31" s="58" t="s">
        <v>81</v>
      </c>
      <c r="D31" s="38">
        <v>2</v>
      </c>
      <c r="E31" s="57">
        <v>2.4</v>
      </c>
      <c r="F31" s="38" t="s">
        <v>18</v>
      </c>
      <c r="G31" s="38" t="s">
        <v>21</v>
      </c>
      <c r="H31" s="76">
        <v>4.751095008000001</v>
      </c>
      <c r="I31" s="19">
        <f t="shared" si="0"/>
        <v>293.27</v>
      </c>
      <c r="J31" s="20">
        <f t="shared" si="1"/>
        <v>703.84799999999996</v>
      </c>
      <c r="K31" s="21">
        <f t="shared" si="2"/>
        <v>960.76</v>
      </c>
    </row>
    <row r="32" spans="1:11" ht="12.75" customHeight="1">
      <c r="A32" s="30"/>
      <c r="B32" s="46" t="s">
        <v>16</v>
      </c>
      <c r="C32" s="58" t="s">
        <v>81</v>
      </c>
      <c r="D32" s="38">
        <v>3</v>
      </c>
      <c r="E32" s="57">
        <v>3.6</v>
      </c>
      <c r="F32" s="38" t="s">
        <v>18</v>
      </c>
      <c r="G32" s="38" t="s">
        <v>19</v>
      </c>
      <c r="H32" s="76">
        <v>4.751095008000001</v>
      </c>
      <c r="I32" s="19">
        <f t="shared" si="0"/>
        <v>293.27</v>
      </c>
      <c r="J32" s="20">
        <f t="shared" si="1"/>
        <v>1055.7719999999999</v>
      </c>
      <c r="K32" s="21">
        <f t="shared" si="2"/>
        <v>1441.1299999999999</v>
      </c>
    </row>
    <row r="33" spans="1:11" ht="12.75" customHeight="1">
      <c r="A33" s="30"/>
      <c r="B33" s="46" t="s">
        <v>16</v>
      </c>
      <c r="C33" s="58" t="s">
        <v>81</v>
      </c>
      <c r="D33" s="38">
        <v>3</v>
      </c>
      <c r="E33" s="57">
        <v>3.6</v>
      </c>
      <c r="F33" s="38" t="s">
        <v>18</v>
      </c>
      <c r="G33" s="38" t="s">
        <v>21</v>
      </c>
      <c r="H33" s="76">
        <v>4.751095008000001</v>
      </c>
      <c r="I33" s="19">
        <f t="shared" si="0"/>
        <v>293.27</v>
      </c>
      <c r="J33" s="20">
        <f t="shared" si="1"/>
        <v>1055.7719999999999</v>
      </c>
      <c r="K33" s="21">
        <f t="shared" si="2"/>
        <v>1441.1299999999999</v>
      </c>
    </row>
    <row r="34" spans="1:11" ht="12.75" customHeight="1">
      <c r="A34" s="30"/>
      <c r="B34" s="46" t="s">
        <v>16</v>
      </c>
      <c r="C34" s="58" t="s">
        <v>81</v>
      </c>
      <c r="D34" s="38">
        <v>4</v>
      </c>
      <c r="E34" s="57">
        <v>4.8</v>
      </c>
      <c r="F34" s="38" t="s">
        <v>18</v>
      </c>
      <c r="G34" s="38" t="s">
        <v>19</v>
      </c>
      <c r="H34" s="76">
        <v>4.7379340800000005</v>
      </c>
      <c r="I34" s="19">
        <f t="shared" si="0"/>
        <v>292.45999999999998</v>
      </c>
      <c r="J34" s="20">
        <f t="shared" si="1"/>
        <v>1403.8079999999998</v>
      </c>
      <c r="K34" s="21">
        <f t="shared" si="2"/>
        <v>1916.2</v>
      </c>
    </row>
    <row r="35" spans="1:11" ht="12.75" customHeight="1">
      <c r="A35" s="30"/>
      <c r="B35" s="46" t="s">
        <v>16</v>
      </c>
      <c r="C35" s="58" t="s">
        <v>81</v>
      </c>
      <c r="D35" s="38">
        <v>4</v>
      </c>
      <c r="E35" s="57">
        <v>4.8</v>
      </c>
      <c r="F35" s="38" t="s">
        <v>18</v>
      </c>
      <c r="G35" s="38" t="s">
        <v>21</v>
      </c>
      <c r="H35" s="76">
        <v>4.7379340800000005</v>
      </c>
      <c r="I35" s="19">
        <f t="shared" si="0"/>
        <v>292.45999999999998</v>
      </c>
      <c r="J35" s="20">
        <f t="shared" si="1"/>
        <v>1403.8079999999998</v>
      </c>
      <c r="K35" s="21">
        <f t="shared" si="2"/>
        <v>1916.2</v>
      </c>
    </row>
    <row r="36" spans="1:11" ht="12.75" customHeight="1">
      <c r="A36" s="30"/>
      <c r="B36" s="46" t="s">
        <v>16</v>
      </c>
      <c r="C36" s="58" t="s">
        <v>81</v>
      </c>
      <c r="D36" s="38">
        <v>5</v>
      </c>
      <c r="E36" s="57">
        <v>6</v>
      </c>
      <c r="F36" s="38" t="s">
        <v>18</v>
      </c>
      <c r="G36" s="38" t="s">
        <v>19</v>
      </c>
      <c r="H36" s="76">
        <v>4.7379340800000005</v>
      </c>
      <c r="I36" s="19">
        <f t="shared" si="0"/>
        <v>292.45999999999998</v>
      </c>
      <c r="J36" s="20">
        <f t="shared" si="1"/>
        <v>1754.7599999999998</v>
      </c>
      <c r="K36" s="21">
        <f t="shared" si="2"/>
        <v>2395.25</v>
      </c>
    </row>
    <row r="37" spans="1:11" ht="12.75" customHeight="1">
      <c r="A37" s="30"/>
      <c r="B37" s="46" t="s">
        <v>16</v>
      </c>
      <c r="C37" s="58" t="s">
        <v>81</v>
      </c>
      <c r="D37" s="38">
        <v>5</v>
      </c>
      <c r="E37" s="57">
        <v>6</v>
      </c>
      <c r="F37" s="38" t="s">
        <v>18</v>
      </c>
      <c r="G37" s="38" t="s">
        <v>21</v>
      </c>
      <c r="H37" s="76">
        <v>4.7379340800000005</v>
      </c>
      <c r="I37" s="19">
        <f t="shared" si="0"/>
        <v>292.45999999999998</v>
      </c>
      <c r="J37" s="20">
        <f t="shared" si="1"/>
        <v>1754.7599999999998</v>
      </c>
      <c r="K37" s="21">
        <f t="shared" si="2"/>
        <v>2395.25</v>
      </c>
    </row>
    <row r="38" spans="1:11" ht="12.75" customHeight="1">
      <c r="A38" s="30"/>
      <c r="B38" s="46" t="s">
        <v>16</v>
      </c>
      <c r="C38" s="58" t="s">
        <v>81</v>
      </c>
      <c r="D38" s="38">
        <v>6</v>
      </c>
      <c r="E38" s="57">
        <v>7.2</v>
      </c>
      <c r="F38" s="38" t="s">
        <v>18</v>
      </c>
      <c r="G38" s="38" t="s">
        <v>19</v>
      </c>
      <c r="H38" s="76">
        <v>4.7379340800000005</v>
      </c>
      <c r="I38" s="19">
        <f t="shared" si="0"/>
        <v>292.45999999999998</v>
      </c>
      <c r="J38" s="20">
        <f t="shared" si="1"/>
        <v>2105.712</v>
      </c>
      <c r="K38" s="21">
        <f t="shared" si="2"/>
        <v>2874.3</v>
      </c>
    </row>
    <row r="39" spans="1:11" ht="12.75" customHeight="1">
      <c r="A39" s="30"/>
      <c r="B39" s="46" t="s">
        <v>16</v>
      </c>
      <c r="C39" s="58" t="s">
        <v>81</v>
      </c>
      <c r="D39" s="38">
        <v>6</v>
      </c>
      <c r="E39" s="57">
        <v>7.2</v>
      </c>
      <c r="F39" s="38" t="s">
        <v>18</v>
      </c>
      <c r="G39" s="38" t="s">
        <v>21</v>
      </c>
      <c r="H39" s="76">
        <v>4.7379340800000005</v>
      </c>
      <c r="I39" s="19">
        <f t="shared" si="0"/>
        <v>292.45999999999998</v>
      </c>
      <c r="J39" s="20">
        <f t="shared" si="1"/>
        <v>2105.712</v>
      </c>
      <c r="K39" s="21">
        <f t="shared" si="2"/>
        <v>2874.3</v>
      </c>
    </row>
    <row r="40" spans="1:11" ht="12.75" customHeight="1">
      <c r="A40" s="30"/>
      <c r="B40" s="46" t="s">
        <v>16</v>
      </c>
      <c r="C40" s="58" t="s">
        <v>81</v>
      </c>
      <c r="D40" s="38">
        <v>8</v>
      </c>
      <c r="E40" s="57">
        <v>9.6</v>
      </c>
      <c r="F40" s="38" t="s">
        <v>18</v>
      </c>
      <c r="G40" s="38" t="s">
        <v>19</v>
      </c>
      <c r="H40" s="76">
        <v>4.7379340800000005</v>
      </c>
      <c r="I40" s="19">
        <f t="shared" si="0"/>
        <v>292.45999999999998</v>
      </c>
      <c r="J40" s="20">
        <f t="shared" si="1"/>
        <v>2807.6159999999995</v>
      </c>
      <c r="K40" s="21">
        <f t="shared" si="2"/>
        <v>3832.4</v>
      </c>
    </row>
    <row r="41" spans="1:11" ht="12.75" customHeight="1">
      <c r="A41" s="30"/>
      <c r="B41" s="46" t="s">
        <v>16</v>
      </c>
      <c r="C41" s="58" t="s">
        <v>81</v>
      </c>
      <c r="D41" s="38">
        <v>8</v>
      </c>
      <c r="E41" s="57">
        <v>9.6</v>
      </c>
      <c r="F41" s="38" t="s">
        <v>18</v>
      </c>
      <c r="G41" s="38" t="s">
        <v>21</v>
      </c>
      <c r="H41" s="76">
        <v>4.7379340800000005</v>
      </c>
      <c r="I41" s="19">
        <f t="shared" si="0"/>
        <v>292.45999999999998</v>
      </c>
      <c r="J41" s="20">
        <f t="shared" si="1"/>
        <v>2807.6159999999995</v>
      </c>
      <c r="K41" s="21">
        <f t="shared" si="2"/>
        <v>3832.4</v>
      </c>
    </row>
    <row r="42" spans="1:11" ht="12.75" customHeight="1">
      <c r="A42" s="30"/>
      <c r="B42" s="46" t="s">
        <v>16</v>
      </c>
      <c r="C42" s="58" t="s">
        <v>81</v>
      </c>
      <c r="D42" s="38">
        <v>10</v>
      </c>
      <c r="E42" s="57">
        <v>12</v>
      </c>
      <c r="F42" s="38" t="s">
        <v>18</v>
      </c>
      <c r="G42" s="38" t="s">
        <v>19</v>
      </c>
      <c r="H42" s="76">
        <v>4.7379340800000005</v>
      </c>
      <c r="I42" s="19">
        <f t="shared" si="0"/>
        <v>292.45999999999998</v>
      </c>
      <c r="J42" s="20">
        <f t="shared" si="1"/>
        <v>3509.5199999999995</v>
      </c>
      <c r="K42" s="21">
        <f t="shared" si="2"/>
        <v>4790.5</v>
      </c>
    </row>
    <row r="43" spans="1:11" ht="12.75" customHeight="1">
      <c r="A43" s="30"/>
      <c r="B43" s="46" t="s">
        <v>16</v>
      </c>
      <c r="C43" s="58" t="s">
        <v>81</v>
      </c>
      <c r="D43" s="38">
        <v>10</v>
      </c>
      <c r="E43" s="57">
        <v>12</v>
      </c>
      <c r="F43" s="38" t="s">
        <v>18</v>
      </c>
      <c r="G43" s="38" t="s">
        <v>21</v>
      </c>
      <c r="H43" s="76">
        <v>4.7379340800000005</v>
      </c>
      <c r="I43" s="19">
        <f t="shared" si="0"/>
        <v>292.45999999999998</v>
      </c>
      <c r="J43" s="20">
        <f t="shared" si="1"/>
        <v>3509.5199999999995</v>
      </c>
      <c r="K43" s="21">
        <f t="shared" si="2"/>
        <v>4790.5</v>
      </c>
    </row>
    <row r="44" spans="1:11" ht="12.75" customHeight="1">
      <c r="A44" s="30" t="s">
        <v>27</v>
      </c>
      <c r="B44" s="46" t="s">
        <v>16</v>
      </c>
      <c r="C44" s="47" t="s">
        <v>28</v>
      </c>
      <c r="D44" s="38">
        <v>2</v>
      </c>
      <c r="E44" s="57">
        <v>2.4</v>
      </c>
      <c r="F44" s="38" t="s">
        <v>18</v>
      </c>
      <c r="G44" s="38" t="s">
        <v>19</v>
      </c>
      <c r="H44" s="76">
        <v>4.751095008000001</v>
      </c>
      <c r="I44" s="19">
        <f t="shared" si="0"/>
        <v>293.27</v>
      </c>
      <c r="J44" s="20">
        <f t="shared" si="1"/>
        <v>703.84799999999996</v>
      </c>
      <c r="K44" s="21">
        <f t="shared" si="2"/>
        <v>960.76</v>
      </c>
    </row>
    <row r="45" spans="1:11" ht="12.75" customHeight="1">
      <c r="A45" s="30" t="s">
        <v>29</v>
      </c>
      <c r="B45" s="46" t="s">
        <v>16</v>
      </c>
      <c r="C45" s="47" t="s">
        <v>28</v>
      </c>
      <c r="D45" s="38">
        <v>2</v>
      </c>
      <c r="E45" s="57">
        <v>2.4</v>
      </c>
      <c r="F45" s="38" t="s">
        <v>18</v>
      </c>
      <c r="G45" s="38" t="s">
        <v>21</v>
      </c>
      <c r="H45" s="76">
        <v>4.751095008000001</v>
      </c>
      <c r="I45" s="19">
        <f t="shared" si="0"/>
        <v>293.27</v>
      </c>
      <c r="J45" s="20">
        <f t="shared" si="1"/>
        <v>703.84799999999996</v>
      </c>
      <c r="K45" s="21">
        <f t="shared" si="2"/>
        <v>960.76</v>
      </c>
    </row>
    <row r="46" spans="1:11" ht="12.75" customHeight="1">
      <c r="A46" s="30" t="s">
        <v>30</v>
      </c>
      <c r="B46" s="46" t="s">
        <v>16</v>
      </c>
      <c r="C46" s="47" t="s">
        <v>28</v>
      </c>
      <c r="D46" s="38">
        <v>3</v>
      </c>
      <c r="E46" s="57">
        <v>3.6</v>
      </c>
      <c r="F46" s="38" t="s">
        <v>18</v>
      </c>
      <c r="G46" s="38" t="s">
        <v>19</v>
      </c>
      <c r="H46" s="76">
        <v>4.751095008000001</v>
      </c>
      <c r="I46" s="19">
        <f t="shared" si="0"/>
        <v>293.27</v>
      </c>
      <c r="J46" s="20">
        <f t="shared" si="1"/>
        <v>1055.7719999999999</v>
      </c>
      <c r="K46" s="21">
        <f t="shared" si="2"/>
        <v>1441.1299999999999</v>
      </c>
    </row>
    <row r="47" spans="1:11" ht="12.75" customHeight="1">
      <c r="A47" s="30" t="s">
        <v>31</v>
      </c>
      <c r="B47" s="46" t="s">
        <v>16</v>
      </c>
      <c r="C47" s="47" t="s">
        <v>28</v>
      </c>
      <c r="D47" s="38">
        <v>3</v>
      </c>
      <c r="E47" s="57">
        <v>3.6</v>
      </c>
      <c r="F47" s="38" t="s">
        <v>18</v>
      </c>
      <c r="G47" s="38" t="s">
        <v>21</v>
      </c>
      <c r="H47" s="76">
        <v>4.751095008000001</v>
      </c>
      <c r="I47" s="19">
        <f t="shared" si="0"/>
        <v>293.27</v>
      </c>
      <c r="J47" s="20">
        <f t="shared" si="1"/>
        <v>1055.7719999999999</v>
      </c>
      <c r="K47" s="21">
        <f t="shared" si="2"/>
        <v>1441.1299999999999</v>
      </c>
    </row>
    <row r="48" spans="1:11" ht="12.75" customHeight="1">
      <c r="A48" s="60" t="s">
        <v>32</v>
      </c>
      <c r="B48" s="46" t="s">
        <v>16</v>
      </c>
      <c r="C48" s="47" t="s">
        <v>28</v>
      </c>
      <c r="D48" s="38">
        <v>4</v>
      </c>
      <c r="E48" s="57">
        <v>4.8</v>
      </c>
      <c r="F48" s="38" t="s">
        <v>18</v>
      </c>
      <c r="G48" s="38" t="s">
        <v>19</v>
      </c>
      <c r="H48" s="76">
        <v>4.7379340800000005</v>
      </c>
      <c r="I48" s="19">
        <f t="shared" si="0"/>
        <v>292.45999999999998</v>
      </c>
      <c r="J48" s="20">
        <f t="shared" si="1"/>
        <v>1403.8079999999998</v>
      </c>
      <c r="K48" s="21">
        <f t="shared" si="2"/>
        <v>1916.2</v>
      </c>
    </row>
    <row r="49" spans="1:11" ht="12.75" customHeight="1">
      <c r="A49" s="30" t="s">
        <v>33</v>
      </c>
      <c r="B49" s="46" t="s">
        <v>16</v>
      </c>
      <c r="C49" s="47" t="s">
        <v>28</v>
      </c>
      <c r="D49" s="38">
        <v>4</v>
      </c>
      <c r="E49" s="57">
        <v>4.8</v>
      </c>
      <c r="F49" s="38" t="s">
        <v>18</v>
      </c>
      <c r="G49" s="38" t="s">
        <v>21</v>
      </c>
      <c r="H49" s="76">
        <v>4.7379340800000005</v>
      </c>
      <c r="I49" s="19">
        <f t="shared" si="0"/>
        <v>292.45999999999998</v>
      </c>
      <c r="J49" s="20">
        <f t="shared" si="1"/>
        <v>1403.8079999999998</v>
      </c>
      <c r="K49" s="21">
        <f t="shared" si="2"/>
        <v>1916.2</v>
      </c>
    </row>
    <row r="50" spans="1:11" ht="12.75" customHeight="1">
      <c r="A50" s="30">
        <v>6738</v>
      </c>
      <c r="B50" s="46" t="s">
        <v>16</v>
      </c>
      <c r="C50" s="47" t="s">
        <v>28</v>
      </c>
      <c r="D50" s="38">
        <v>5</v>
      </c>
      <c r="E50" s="57">
        <v>6</v>
      </c>
      <c r="F50" s="38" t="s">
        <v>18</v>
      </c>
      <c r="G50" s="38" t="s">
        <v>19</v>
      </c>
      <c r="H50" s="76">
        <v>4.7379340800000005</v>
      </c>
      <c r="I50" s="19">
        <f t="shared" si="0"/>
        <v>292.45999999999998</v>
      </c>
      <c r="J50" s="20">
        <f t="shared" si="1"/>
        <v>1754.7599999999998</v>
      </c>
      <c r="K50" s="21">
        <f t="shared" si="2"/>
        <v>2395.25</v>
      </c>
    </row>
    <row r="51" spans="1:11" ht="12.75" customHeight="1">
      <c r="A51" s="30">
        <v>6740</v>
      </c>
      <c r="B51" s="46" t="s">
        <v>16</v>
      </c>
      <c r="C51" s="47" t="s">
        <v>28</v>
      </c>
      <c r="D51" s="38">
        <v>5</v>
      </c>
      <c r="E51" s="57">
        <v>6</v>
      </c>
      <c r="F51" s="38" t="s">
        <v>18</v>
      </c>
      <c r="G51" s="38" t="s">
        <v>21</v>
      </c>
      <c r="H51" s="76">
        <v>4.7379340800000005</v>
      </c>
      <c r="I51" s="19">
        <f t="shared" si="0"/>
        <v>292.45999999999998</v>
      </c>
      <c r="J51" s="20">
        <f t="shared" si="1"/>
        <v>1754.7599999999998</v>
      </c>
      <c r="K51" s="21">
        <f t="shared" si="2"/>
        <v>2395.25</v>
      </c>
    </row>
    <row r="52" spans="1:11" ht="12.75" customHeight="1">
      <c r="A52" s="30" t="s">
        <v>34</v>
      </c>
      <c r="B52" s="46" t="s">
        <v>16</v>
      </c>
      <c r="C52" s="47" t="s">
        <v>28</v>
      </c>
      <c r="D52" s="38">
        <v>6</v>
      </c>
      <c r="E52" s="57">
        <v>7.2</v>
      </c>
      <c r="F52" s="38" t="s">
        <v>18</v>
      </c>
      <c r="G52" s="38" t="s">
        <v>19</v>
      </c>
      <c r="H52" s="76">
        <v>4.7379340800000005</v>
      </c>
      <c r="I52" s="19">
        <f t="shared" si="0"/>
        <v>292.45999999999998</v>
      </c>
      <c r="J52" s="20">
        <f t="shared" si="1"/>
        <v>2105.712</v>
      </c>
      <c r="K52" s="21">
        <f t="shared" si="2"/>
        <v>2874.3</v>
      </c>
    </row>
    <row r="53" spans="1:11" ht="12.75" customHeight="1">
      <c r="A53" s="30" t="s">
        <v>35</v>
      </c>
      <c r="B53" s="46" t="s">
        <v>16</v>
      </c>
      <c r="C53" s="47" t="s">
        <v>28</v>
      </c>
      <c r="D53" s="38">
        <v>6</v>
      </c>
      <c r="E53" s="57">
        <v>7.2</v>
      </c>
      <c r="F53" s="38" t="s">
        <v>18</v>
      </c>
      <c r="G53" s="38" t="s">
        <v>21</v>
      </c>
      <c r="H53" s="76">
        <v>4.7379340800000005</v>
      </c>
      <c r="I53" s="19">
        <f t="shared" si="0"/>
        <v>292.45999999999998</v>
      </c>
      <c r="J53" s="20">
        <f t="shared" si="1"/>
        <v>2105.712</v>
      </c>
      <c r="K53" s="21">
        <f t="shared" si="2"/>
        <v>2874.3</v>
      </c>
    </row>
    <row r="54" spans="1:11" ht="12.75" customHeight="1">
      <c r="A54" s="30">
        <v>2292</v>
      </c>
      <c r="B54" s="46" t="s">
        <v>16</v>
      </c>
      <c r="C54" s="47" t="s">
        <v>28</v>
      </c>
      <c r="D54" s="38">
        <v>8</v>
      </c>
      <c r="E54" s="57">
        <v>9.6</v>
      </c>
      <c r="F54" s="38" t="s">
        <v>18</v>
      </c>
      <c r="G54" s="38" t="s">
        <v>19</v>
      </c>
      <c r="H54" s="76">
        <v>4.7379340800000005</v>
      </c>
      <c r="I54" s="19">
        <f t="shared" si="0"/>
        <v>292.45999999999998</v>
      </c>
      <c r="J54" s="20">
        <f t="shared" si="1"/>
        <v>2807.6159999999995</v>
      </c>
      <c r="K54" s="21">
        <f t="shared" si="2"/>
        <v>3832.4</v>
      </c>
    </row>
    <row r="55" spans="1:11" ht="12.75" customHeight="1">
      <c r="A55" s="30">
        <v>1116</v>
      </c>
      <c r="B55" s="46" t="s">
        <v>16</v>
      </c>
      <c r="C55" s="47" t="s">
        <v>28</v>
      </c>
      <c r="D55" s="38">
        <v>8</v>
      </c>
      <c r="E55" s="57">
        <v>9.6</v>
      </c>
      <c r="F55" s="38" t="s">
        <v>18</v>
      </c>
      <c r="G55" s="38" t="s">
        <v>21</v>
      </c>
      <c r="H55" s="76">
        <v>4.7379340800000005</v>
      </c>
      <c r="I55" s="19">
        <f t="shared" si="0"/>
        <v>292.45999999999998</v>
      </c>
      <c r="J55" s="20">
        <f t="shared" si="1"/>
        <v>2807.6159999999995</v>
      </c>
      <c r="K55" s="21">
        <f t="shared" si="2"/>
        <v>3832.4</v>
      </c>
    </row>
    <row r="56" spans="1:11" ht="12.75" customHeight="1">
      <c r="A56" s="30">
        <v>6739</v>
      </c>
      <c r="B56" s="46" t="s">
        <v>16</v>
      </c>
      <c r="C56" s="47" t="s">
        <v>28</v>
      </c>
      <c r="D56" s="38">
        <v>10</v>
      </c>
      <c r="E56" s="57">
        <v>12</v>
      </c>
      <c r="F56" s="38" t="s">
        <v>18</v>
      </c>
      <c r="G56" s="38" t="s">
        <v>19</v>
      </c>
      <c r="H56" s="76">
        <v>4.7379340800000005</v>
      </c>
      <c r="I56" s="19">
        <f t="shared" si="0"/>
        <v>292.45999999999998</v>
      </c>
      <c r="J56" s="20">
        <f t="shared" si="1"/>
        <v>3509.5199999999995</v>
      </c>
      <c r="K56" s="21">
        <f t="shared" si="2"/>
        <v>4790.5</v>
      </c>
    </row>
    <row r="57" spans="1:11" ht="12.75" customHeight="1" thickBot="1">
      <c r="A57" s="31">
        <v>3337</v>
      </c>
      <c r="B57" s="50" t="s">
        <v>16</v>
      </c>
      <c r="C57" s="51" t="s">
        <v>28</v>
      </c>
      <c r="D57" s="42">
        <v>10</v>
      </c>
      <c r="E57" s="59">
        <v>12</v>
      </c>
      <c r="F57" s="42" t="s">
        <v>18</v>
      </c>
      <c r="G57" s="42" t="s">
        <v>21</v>
      </c>
      <c r="H57" s="78">
        <v>4.7379340800000005</v>
      </c>
      <c r="I57" s="22">
        <f t="shared" si="0"/>
        <v>292.45999999999998</v>
      </c>
      <c r="J57" s="23">
        <f t="shared" si="1"/>
        <v>3509.5199999999995</v>
      </c>
      <c r="K57" s="24">
        <f t="shared" si="2"/>
        <v>4790.5</v>
      </c>
    </row>
    <row r="58" spans="1:11" ht="15" customHeight="1" thickBot="1">
      <c r="A58" s="87" t="s">
        <v>36</v>
      </c>
      <c r="B58" s="88"/>
      <c r="C58" s="88"/>
      <c r="D58" s="88"/>
      <c r="E58" s="88"/>
      <c r="F58" s="88"/>
      <c r="G58" s="88"/>
      <c r="H58" s="88"/>
      <c r="I58" s="88"/>
      <c r="J58" s="88"/>
      <c r="K58" s="89"/>
    </row>
    <row r="59" spans="1:11" ht="15" customHeight="1" thickBot="1">
      <c r="A59" s="25" t="s">
        <v>0</v>
      </c>
      <c r="B59" s="26" t="s">
        <v>37</v>
      </c>
      <c r="C59" s="27" t="s">
        <v>0</v>
      </c>
      <c r="D59" s="28"/>
      <c r="E59" s="28"/>
      <c r="F59" s="28"/>
      <c r="G59" s="28"/>
      <c r="H59" s="28"/>
      <c r="I59" s="28"/>
      <c r="J59" s="28"/>
      <c r="K59" s="56"/>
    </row>
    <row r="60" spans="1:11" ht="12.75" customHeight="1">
      <c r="A60" s="29">
        <v>2392</v>
      </c>
      <c r="B60" s="48" t="s">
        <v>38</v>
      </c>
      <c r="C60" s="49" t="s">
        <v>17</v>
      </c>
      <c r="D60" s="40">
        <v>4</v>
      </c>
      <c r="E60" s="41">
        <v>0.8</v>
      </c>
      <c r="F60" s="40" t="s">
        <v>39</v>
      </c>
      <c r="G60" s="40" t="s">
        <v>40</v>
      </c>
      <c r="H60" s="77">
        <v>4.7608660000000009</v>
      </c>
      <c r="I60" s="16">
        <f t="shared" ref="I60:I75" si="3">ROUNDUP((H60*$K$10)*1.2,2)</f>
        <v>293.87</v>
      </c>
      <c r="J60" s="17">
        <f t="shared" ref="J60:J75" si="4">I60*E60</f>
        <v>235.096</v>
      </c>
      <c r="K60" s="18">
        <f t="shared" ref="K60:K75" si="5">ROUNDUP(J60*1.365,2)</f>
        <v>320.90999999999997</v>
      </c>
    </row>
    <row r="61" spans="1:11" ht="12.75" customHeight="1">
      <c r="A61" s="30" t="s">
        <v>72</v>
      </c>
      <c r="B61" s="46" t="s">
        <v>38</v>
      </c>
      <c r="C61" s="47" t="s">
        <v>17</v>
      </c>
      <c r="D61" s="38">
        <v>4</v>
      </c>
      <c r="E61" s="39">
        <v>0.8</v>
      </c>
      <c r="F61" s="38" t="s">
        <v>39</v>
      </c>
      <c r="G61" s="38" t="s">
        <v>41</v>
      </c>
      <c r="H61" s="76">
        <v>4.7608660000000009</v>
      </c>
      <c r="I61" s="19">
        <f t="shared" si="3"/>
        <v>293.87</v>
      </c>
      <c r="J61" s="20">
        <f t="shared" si="4"/>
        <v>235.096</v>
      </c>
      <c r="K61" s="21">
        <f t="shared" si="5"/>
        <v>320.90999999999997</v>
      </c>
    </row>
    <row r="62" spans="1:11" ht="12.75" customHeight="1">
      <c r="A62" s="30">
        <v>2430</v>
      </c>
      <c r="B62" s="46" t="s">
        <v>38</v>
      </c>
      <c r="C62" s="47" t="s">
        <v>17</v>
      </c>
      <c r="D62" s="38">
        <v>6</v>
      </c>
      <c r="E62" s="39">
        <v>1.3</v>
      </c>
      <c r="F62" s="38" t="s">
        <v>39</v>
      </c>
      <c r="G62" s="38" t="s">
        <v>40</v>
      </c>
      <c r="H62" s="76">
        <v>4.7608660000000009</v>
      </c>
      <c r="I62" s="19">
        <f t="shared" si="3"/>
        <v>293.87</v>
      </c>
      <c r="J62" s="20">
        <f t="shared" si="4"/>
        <v>382.03100000000001</v>
      </c>
      <c r="K62" s="21">
        <f t="shared" si="5"/>
        <v>521.48</v>
      </c>
    </row>
    <row r="63" spans="1:11" ht="12.75" customHeight="1">
      <c r="A63" s="30" t="s">
        <v>42</v>
      </c>
      <c r="B63" s="46" t="s">
        <v>38</v>
      </c>
      <c r="C63" s="47" t="s">
        <v>17</v>
      </c>
      <c r="D63" s="38">
        <v>6</v>
      </c>
      <c r="E63" s="39">
        <v>1.3</v>
      </c>
      <c r="F63" s="38" t="s">
        <v>39</v>
      </c>
      <c r="G63" s="38" t="s">
        <v>41</v>
      </c>
      <c r="H63" s="76">
        <v>4.7608660000000009</v>
      </c>
      <c r="I63" s="19">
        <f t="shared" si="3"/>
        <v>293.87</v>
      </c>
      <c r="J63" s="20">
        <f t="shared" si="4"/>
        <v>382.03100000000001</v>
      </c>
      <c r="K63" s="21">
        <f t="shared" si="5"/>
        <v>521.48</v>
      </c>
    </row>
    <row r="64" spans="1:11" ht="12.75" customHeight="1">
      <c r="A64" s="30" t="s">
        <v>43</v>
      </c>
      <c r="B64" s="46" t="s">
        <v>38</v>
      </c>
      <c r="C64" s="47" t="s">
        <v>17</v>
      </c>
      <c r="D64" s="38">
        <v>8</v>
      </c>
      <c r="E64" s="39">
        <v>1.5</v>
      </c>
      <c r="F64" s="38" t="s">
        <v>39</v>
      </c>
      <c r="G64" s="38" t="s">
        <v>40</v>
      </c>
      <c r="H64" s="76">
        <v>4.7608660000000009</v>
      </c>
      <c r="I64" s="19">
        <f t="shared" si="3"/>
        <v>293.87</v>
      </c>
      <c r="J64" s="20">
        <f t="shared" si="4"/>
        <v>440.80500000000001</v>
      </c>
      <c r="K64" s="21">
        <f t="shared" si="5"/>
        <v>601.70000000000005</v>
      </c>
    </row>
    <row r="65" spans="1:11" ht="12.75" customHeight="1">
      <c r="A65" s="30" t="s">
        <v>44</v>
      </c>
      <c r="B65" s="46" t="s">
        <v>38</v>
      </c>
      <c r="C65" s="47" t="s">
        <v>17</v>
      </c>
      <c r="D65" s="38">
        <v>8</v>
      </c>
      <c r="E65" s="39">
        <v>1.5</v>
      </c>
      <c r="F65" s="38" t="s">
        <v>39</v>
      </c>
      <c r="G65" s="38" t="s">
        <v>41</v>
      </c>
      <c r="H65" s="76">
        <v>4.7608660000000009</v>
      </c>
      <c r="I65" s="19">
        <f t="shared" si="3"/>
        <v>293.87</v>
      </c>
      <c r="J65" s="20">
        <f t="shared" si="4"/>
        <v>440.80500000000001</v>
      </c>
      <c r="K65" s="21">
        <f t="shared" si="5"/>
        <v>601.70000000000005</v>
      </c>
    </row>
    <row r="66" spans="1:11" ht="12.75" customHeight="1">
      <c r="A66" s="30">
        <v>2734</v>
      </c>
      <c r="B66" s="46" t="s">
        <v>38</v>
      </c>
      <c r="C66" s="47" t="s">
        <v>17</v>
      </c>
      <c r="D66" s="38">
        <v>10</v>
      </c>
      <c r="E66" s="39">
        <v>1.7</v>
      </c>
      <c r="F66" s="38" t="s">
        <v>39</v>
      </c>
      <c r="G66" s="38" t="s">
        <v>40</v>
      </c>
      <c r="H66" s="76">
        <v>4.7484029999999997</v>
      </c>
      <c r="I66" s="19">
        <f t="shared" si="3"/>
        <v>293.11</v>
      </c>
      <c r="J66" s="20">
        <f t="shared" si="4"/>
        <v>498.28700000000003</v>
      </c>
      <c r="K66" s="21">
        <f t="shared" si="5"/>
        <v>680.17</v>
      </c>
    </row>
    <row r="67" spans="1:11" ht="12.75" customHeight="1">
      <c r="A67" s="30" t="s">
        <v>45</v>
      </c>
      <c r="B67" s="46" t="s">
        <v>38</v>
      </c>
      <c r="C67" s="47" t="s">
        <v>17</v>
      </c>
      <c r="D67" s="38">
        <v>10</v>
      </c>
      <c r="E67" s="39">
        <v>1.7</v>
      </c>
      <c r="F67" s="38" t="s">
        <v>39</v>
      </c>
      <c r="G67" s="38" t="s">
        <v>41</v>
      </c>
      <c r="H67" s="76">
        <v>4.7484029999999997</v>
      </c>
      <c r="I67" s="19">
        <f t="shared" si="3"/>
        <v>293.11</v>
      </c>
      <c r="J67" s="20">
        <f t="shared" si="4"/>
        <v>498.28700000000003</v>
      </c>
      <c r="K67" s="21">
        <f t="shared" si="5"/>
        <v>680.17</v>
      </c>
    </row>
    <row r="68" spans="1:11" ht="12.75" customHeight="1">
      <c r="A68" s="30">
        <v>2393</v>
      </c>
      <c r="B68" s="46" t="s">
        <v>38</v>
      </c>
      <c r="C68" s="47" t="s">
        <v>28</v>
      </c>
      <c r="D68" s="38">
        <v>4</v>
      </c>
      <c r="E68" s="39">
        <v>0.8</v>
      </c>
      <c r="F68" s="38" t="s">
        <v>39</v>
      </c>
      <c r="G68" s="38" t="s">
        <v>40</v>
      </c>
      <c r="H68" s="76">
        <v>4.960274000000001</v>
      </c>
      <c r="I68" s="19">
        <f t="shared" si="3"/>
        <v>306.18</v>
      </c>
      <c r="J68" s="20">
        <f t="shared" si="4"/>
        <v>244.94400000000002</v>
      </c>
      <c r="K68" s="21">
        <f t="shared" si="5"/>
        <v>334.34999999999997</v>
      </c>
    </row>
    <row r="69" spans="1:11" ht="12.75" customHeight="1">
      <c r="A69" s="30" t="s">
        <v>46</v>
      </c>
      <c r="B69" s="46" t="s">
        <v>38</v>
      </c>
      <c r="C69" s="47" t="s">
        <v>28</v>
      </c>
      <c r="D69" s="38">
        <v>4</v>
      </c>
      <c r="E69" s="39">
        <v>0.8</v>
      </c>
      <c r="F69" s="38" t="s">
        <v>39</v>
      </c>
      <c r="G69" s="38" t="s">
        <v>41</v>
      </c>
      <c r="H69" s="76">
        <v>4.960274000000001</v>
      </c>
      <c r="I69" s="19">
        <f t="shared" si="3"/>
        <v>306.18</v>
      </c>
      <c r="J69" s="20">
        <f t="shared" si="4"/>
        <v>244.94400000000002</v>
      </c>
      <c r="K69" s="21">
        <f t="shared" si="5"/>
        <v>334.34999999999997</v>
      </c>
    </row>
    <row r="70" spans="1:11" ht="12.75" customHeight="1">
      <c r="A70" s="30" t="s">
        <v>47</v>
      </c>
      <c r="B70" s="46" t="s">
        <v>38</v>
      </c>
      <c r="C70" s="47" t="s">
        <v>28</v>
      </c>
      <c r="D70" s="38">
        <v>6</v>
      </c>
      <c r="E70" s="39">
        <v>1.3</v>
      </c>
      <c r="F70" s="38" t="s">
        <v>39</v>
      </c>
      <c r="G70" s="38" t="s">
        <v>40</v>
      </c>
      <c r="H70" s="76">
        <v>4.960274000000001</v>
      </c>
      <c r="I70" s="19">
        <f t="shared" si="3"/>
        <v>306.18</v>
      </c>
      <c r="J70" s="20">
        <f t="shared" si="4"/>
        <v>398.03400000000005</v>
      </c>
      <c r="K70" s="21">
        <f t="shared" si="5"/>
        <v>543.31999999999994</v>
      </c>
    </row>
    <row r="71" spans="1:11" ht="12.75" customHeight="1">
      <c r="A71" s="30" t="s">
        <v>48</v>
      </c>
      <c r="B71" s="46" t="s">
        <v>38</v>
      </c>
      <c r="C71" s="47" t="s">
        <v>28</v>
      </c>
      <c r="D71" s="38">
        <v>6</v>
      </c>
      <c r="E71" s="39">
        <v>1.3</v>
      </c>
      <c r="F71" s="38" t="s">
        <v>39</v>
      </c>
      <c r="G71" s="38" t="s">
        <v>41</v>
      </c>
      <c r="H71" s="76">
        <v>4.960274000000001</v>
      </c>
      <c r="I71" s="19">
        <f t="shared" si="3"/>
        <v>306.18</v>
      </c>
      <c r="J71" s="20">
        <f t="shared" si="4"/>
        <v>398.03400000000005</v>
      </c>
      <c r="K71" s="21">
        <f t="shared" si="5"/>
        <v>543.31999999999994</v>
      </c>
    </row>
    <row r="72" spans="1:11" ht="12.75" customHeight="1">
      <c r="A72" s="30">
        <v>2784</v>
      </c>
      <c r="B72" s="46" t="s">
        <v>38</v>
      </c>
      <c r="C72" s="47" t="s">
        <v>28</v>
      </c>
      <c r="D72" s="38">
        <v>8</v>
      </c>
      <c r="E72" s="39">
        <v>1.5</v>
      </c>
      <c r="F72" s="38" t="s">
        <v>39</v>
      </c>
      <c r="G72" s="38" t="s">
        <v>40</v>
      </c>
      <c r="H72" s="76">
        <v>4.9353480000000012</v>
      </c>
      <c r="I72" s="19">
        <f t="shared" si="3"/>
        <v>304.64</v>
      </c>
      <c r="J72" s="20">
        <f t="shared" si="4"/>
        <v>456.96</v>
      </c>
      <c r="K72" s="21">
        <f t="shared" si="5"/>
        <v>623.76</v>
      </c>
    </row>
    <row r="73" spans="1:11" ht="12.75" customHeight="1">
      <c r="A73" s="30" t="s">
        <v>49</v>
      </c>
      <c r="B73" s="46" t="s">
        <v>38</v>
      </c>
      <c r="C73" s="47" t="s">
        <v>28</v>
      </c>
      <c r="D73" s="38">
        <v>8</v>
      </c>
      <c r="E73" s="39">
        <v>1.5</v>
      </c>
      <c r="F73" s="38" t="s">
        <v>39</v>
      </c>
      <c r="G73" s="38" t="s">
        <v>41</v>
      </c>
      <c r="H73" s="76">
        <v>4.9353480000000012</v>
      </c>
      <c r="I73" s="19">
        <f t="shared" si="3"/>
        <v>304.64</v>
      </c>
      <c r="J73" s="20">
        <f t="shared" si="4"/>
        <v>456.96</v>
      </c>
      <c r="K73" s="21">
        <f t="shared" si="5"/>
        <v>623.76</v>
      </c>
    </row>
    <row r="74" spans="1:11" ht="12.75" customHeight="1">
      <c r="A74" s="30">
        <v>2574</v>
      </c>
      <c r="B74" s="46" t="s">
        <v>38</v>
      </c>
      <c r="C74" s="47" t="s">
        <v>28</v>
      </c>
      <c r="D74" s="38">
        <v>10</v>
      </c>
      <c r="E74" s="39">
        <v>1.7</v>
      </c>
      <c r="F74" s="38" t="s">
        <v>39</v>
      </c>
      <c r="G74" s="38" t="s">
        <v>40</v>
      </c>
      <c r="H74" s="76">
        <v>4.9353480000000012</v>
      </c>
      <c r="I74" s="19">
        <f t="shared" si="3"/>
        <v>304.64</v>
      </c>
      <c r="J74" s="20">
        <f t="shared" si="4"/>
        <v>517.88799999999992</v>
      </c>
      <c r="K74" s="21">
        <f t="shared" si="5"/>
        <v>706.92</v>
      </c>
    </row>
    <row r="75" spans="1:11" ht="12.75" customHeight="1" thickBot="1">
      <c r="A75" s="31" t="s">
        <v>50</v>
      </c>
      <c r="B75" s="50" t="s">
        <v>38</v>
      </c>
      <c r="C75" s="51" t="s">
        <v>28</v>
      </c>
      <c r="D75" s="42">
        <v>10</v>
      </c>
      <c r="E75" s="43">
        <v>1.7</v>
      </c>
      <c r="F75" s="42" t="s">
        <v>39</v>
      </c>
      <c r="G75" s="42" t="s">
        <v>41</v>
      </c>
      <c r="H75" s="78">
        <v>4.9353480000000012</v>
      </c>
      <c r="I75" s="22">
        <f t="shared" si="3"/>
        <v>304.64</v>
      </c>
      <c r="J75" s="23">
        <f t="shared" si="4"/>
        <v>517.88799999999992</v>
      </c>
      <c r="K75" s="24">
        <f t="shared" si="5"/>
        <v>706.92</v>
      </c>
    </row>
    <row r="76" spans="1:11" ht="15" customHeight="1" thickBot="1">
      <c r="A76" s="32" t="s">
        <v>0</v>
      </c>
      <c r="B76" s="33" t="s">
        <v>51</v>
      </c>
      <c r="C76" s="34" t="s">
        <v>0</v>
      </c>
      <c r="D76" s="35"/>
      <c r="E76" s="36"/>
      <c r="F76" s="36"/>
      <c r="G76" s="36"/>
      <c r="H76" s="36"/>
      <c r="I76" s="36"/>
      <c r="J76" s="34"/>
      <c r="K76" s="55" t="s">
        <v>0</v>
      </c>
    </row>
    <row r="77" spans="1:11" ht="12.75" customHeight="1">
      <c r="A77" s="29">
        <v>1015</v>
      </c>
      <c r="B77" s="48" t="s">
        <v>52</v>
      </c>
      <c r="C77" s="49" t="s">
        <v>17</v>
      </c>
      <c r="D77" s="40">
        <v>4</v>
      </c>
      <c r="E77" s="41">
        <v>0.6</v>
      </c>
      <c r="F77" s="40" t="s">
        <v>39</v>
      </c>
      <c r="G77" s="40" t="s">
        <v>40</v>
      </c>
      <c r="H77" s="77">
        <v>4.8730329999999995</v>
      </c>
      <c r="I77" s="16">
        <f t="shared" ref="I77:I92" si="6">ROUNDUP((H77*$K$10)*1.2,2)</f>
        <v>300.8</v>
      </c>
      <c r="J77" s="17">
        <f t="shared" ref="J77:J92" si="7">I77*E77</f>
        <v>180.48</v>
      </c>
      <c r="K77" s="18">
        <f t="shared" ref="K77:K92" si="8">ROUNDUP(J77*1.365,2)</f>
        <v>246.35999999999999</v>
      </c>
    </row>
    <row r="78" spans="1:11" ht="12.75" customHeight="1">
      <c r="A78" s="30" t="s">
        <v>53</v>
      </c>
      <c r="B78" s="46" t="s">
        <v>52</v>
      </c>
      <c r="C78" s="47" t="s">
        <v>17</v>
      </c>
      <c r="D78" s="38">
        <v>4</v>
      </c>
      <c r="E78" s="39">
        <v>0.6</v>
      </c>
      <c r="F78" s="38" t="s">
        <v>39</v>
      </c>
      <c r="G78" s="38" t="s">
        <v>41</v>
      </c>
      <c r="H78" s="76">
        <v>4.8730329999999995</v>
      </c>
      <c r="I78" s="19">
        <f t="shared" si="6"/>
        <v>300.8</v>
      </c>
      <c r="J78" s="20">
        <f t="shared" si="7"/>
        <v>180.48</v>
      </c>
      <c r="K78" s="21">
        <f t="shared" si="8"/>
        <v>246.35999999999999</v>
      </c>
    </row>
    <row r="79" spans="1:11" ht="12.75" customHeight="1">
      <c r="A79" s="30" t="s">
        <v>54</v>
      </c>
      <c r="B79" s="46" t="s">
        <v>52</v>
      </c>
      <c r="C79" s="47" t="s">
        <v>17</v>
      </c>
      <c r="D79" s="38">
        <v>6</v>
      </c>
      <c r="E79" s="39">
        <v>0.93</v>
      </c>
      <c r="F79" s="38" t="s">
        <v>39</v>
      </c>
      <c r="G79" s="38" t="s">
        <v>40</v>
      </c>
      <c r="H79" s="76">
        <v>4.8730329999999995</v>
      </c>
      <c r="I79" s="19">
        <f t="shared" si="6"/>
        <v>300.8</v>
      </c>
      <c r="J79" s="20">
        <f t="shared" si="7"/>
        <v>279.74400000000003</v>
      </c>
      <c r="K79" s="21">
        <f t="shared" si="8"/>
        <v>381.86</v>
      </c>
    </row>
    <row r="80" spans="1:11" ht="12.75" customHeight="1">
      <c r="A80" s="30" t="s">
        <v>55</v>
      </c>
      <c r="B80" s="46" t="s">
        <v>52</v>
      </c>
      <c r="C80" s="47" t="s">
        <v>17</v>
      </c>
      <c r="D80" s="38">
        <v>6</v>
      </c>
      <c r="E80" s="39">
        <v>0.93</v>
      </c>
      <c r="F80" s="38" t="s">
        <v>39</v>
      </c>
      <c r="G80" s="38" t="s">
        <v>41</v>
      </c>
      <c r="H80" s="76">
        <v>4.8730329999999995</v>
      </c>
      <c r="I80" s="19">
        <f t="shared" si="6"/>
        <v>300.8</v>
      </c>
      <c r="J80" s="20">
        <f t="shared" si="7"/>
        <v>279.74400000000003</v>
      </c>
      <c r="K80" s="21">
        <f t="shared" si="8"/>
        <v>381.86</v>
      </c>
    </row>
    <row r="81" spans="1:11" ht="12.75" customHeight="1">
      <c r="A81" s="30">
        <v>1016</v>
      </c>
      <c r="B81" s="46" t="s">
        <v>52</v>
      </c>
      <c r="C81" s="47" t="s">
        <v>17</v>
      </c>
      <c r="D81" s="38">
        <v>8</v>
      </c>
      <c r="E81" s="39">
        <v>1.1000000000000001</v>
      </c>
      <c r="F81" s="38" t="s">
        <v>39</v>
      </c>
      <c r="G81" s="38" t="s">
        <v>40</v>
      </c>
      <c r="H81" s="76">
        <v>4.8605700000000018</v>
      </c>
      <c r="I81" s="19">
        <f t="shared" si="6"/>
        <v>300.02999999999997</v>
      </c>
      <c r="J81" s="20">
        <f t="shared" si="7"/>
        <v>330.03300000000002</v>
      </c>
      <c r="K81" s="21">
        <f t="shared" si="8"/>
        <v>450.5</v>
      </c>
    </row>
    <row r="82" spans="1:11" ht="12.75" customHeight="1">
      <c r="A82" s="30" t="s">
        <v>56</v>
      </c>
      <c r="B82" s="46" t="s">
        <v>52</v>
      </c>
      <c r="C82" s="47" t="s">
        <v>17</v>
      </c>
      <c r="D82" s="38">
        <v>8</v>
      </c>
      <c r="E82" s="39">
        <v>1.1000000000000001</v>
      </c>
      <c r="F82" s="38" t="s">
        <v>39</v>
      </c>
      <c r="G82" s="38" t="s">
        <v>41</v>
      </c>
      <c r="H82" s="76">
        <v>4.8605700000000018</v>
      </c>
      <c r="I82" s="19">
        <f t="shared" si="6"/>
        <v>300.02999999999997</v>
      </c>
      <c r="J82" s="20">
        <f t="shared" si="7"/>
        <v>330.03300000000002</v>
      </c>
      <c r="K82" s="21">
        <f t="shared" si="8"/>
        <v>450.5</v>
      </c>
    </row>
    <row r="83" spans="1:11" ht="12.75" customHeight="1">
      <c r="A83" s="30">
        <v>1014</v>
      </c>
      <c r="B83" s="46" t="s">
        <v>52</v>
      </c>
      <c r="C83" s="47" t="s">
        <v>17</v>
      </c>
      <c r="D83" s="38">
        <v>10</v>
      </c>
      <c r="E83" s="39">
        <v>1.24</v>
      </c>
      <c r="F83" s="38" t="s">
        <v>39</v>
      </c>
      <c r="G83" s="38" t="s">
        <v>40</v>
      </c>
      <c r="H83" s="76">
        <v>4.8481070000000006</v>
      </c>
      <c r="I83" s="19">
        <f t="shared" si="6"/>
        <v>299.26</v>
      </c>
      <c r="J83" s="20">
        <f t="shared" si="7"/>
        <v>371.08240000000001</v>
      </c>
      <c r="K83" s="21">
        <f t="shared" si="8"/>
        <v>506.53</v>
      </c>
    </row>
    <row r="84" spans="1:11" ht="12.75" customHeight="1">
      <c r="A84" s="30" t="s">
        <v>57</v>
      </c>
      <c r="B84" s="46" t="s">
        <v>52</v>
      </c>
      <c r="C84" s="47" t="s">
        <v>17</v>
      </c>
      <c r="D84" s="38">
        <v>10</v>
      </c>
      <c r="E84" s="39">
        <v>1.24</v>
      </c>
      <c r="F84" s="38" t="s">
        <v>39</v>
      </c>
      <c r="G84" s="38" t="s">
        <v>41</v>
      </c>
      <c r="H84" s="76">
        <v>4.8481070000000006</v>
      </c>
      <c r="I84" s="19">
        <f t="shared" si="6"/>
        <v>299.26</v>
      </c>
      <c r="J84" s="20">
        <f t="shared" si="7"/>
        <v>371.08240000000001</v>
      </c>
      <c r="K84" s="21">
        <f t="shared" si="8"/>
        <v>506.53</v>
      </c>
    </row>
    <row r="85" spans="1:11" ht="12.75" customHeight="1">
      <c r="A85" s="30">
        <v>1012</v>
      </c>
      <c r="B85" s="46" t="s">
        <v>52</v>
      </c>
      <c r="C85" s="47" t="s">
        <v>28</v>
      </c>
      <c r="D85" s="38">
        <v>4</v>
      </c>
      <c r="E85" s="39">
        <v>0.6</v>
      </c>
      <c r="F85" s="38" t="s">
        <v>39</v>
      </c>
      <c r="G85" s="38" t="s">
        <v>40</v>
      </c>
      <c r="H85" s="76">
        <v>5.0475150000000006</v>
      </c>
      <c r="I85" s="19">
        <f t="shared" si="6"/>
        <v>311.57</v>
      </c>
      <c r="J85" s="20">
        <f t="shared" si="7"/>
        <v>186.94199999999998</v>
      </c>
      <c r="K85" s="21">
        <f t="shared" si="8"/>
        <v>255.17999999999998</v>
      </c>
    </row>
    <row r="86" spans="1:11" ht="12.75" customHeight="1">
      <c r="A86" s="30" t="s">
        <v>58</v>
      </c>
      <c r="B86" s="46" t="s">
        <v>52</v>
      </c>
      <c r="C86" s="47" t="s">
        <v>28</v>
      </c>
      <c r="D86" s="38">
        <v>4</v>
      </c>
      <c r="E86" s="39">
        <v>0.6</v>
      </c>
      <c r="F86" s="38" t="s">
        <v>39</v>
      </c>
      <c r="G86" s="38" t="s">
        <v>41</v>
      </c>
      <c r="H86" s="76">
        <v>5.0475150000000006</v>
      </c>
      <c r="I86" s="19">
        <f t="shared" si="6"/>
        <v>311.57</v>
      </c>
      <c r="J86" s="20">
        <f t="shared" si="7"/>
        <v>186.94199999999998</v>
      </c>
      <c r="K86" s="21">
        <f t="shared" si="8"/>
        <v>255.17999999999998</v>
      </c>
    </row>
    <row r="87" spans="1:11" ht="12.75" customHeight="1">
      <c r="A87" s="30" t="s">
        <v>59</v>
      </c>
      <c r="B87" s="46" t="s">
        <v>52</v>
      </c>
      <c r="C87" s="47" t="s">
        <v>28</v>
      </c>
      <c r="D87" s="38">
        <v>6</v>
      </c>
      <c r="E87" s="39">
        <v>0.93</v>
      </c>
      <c r="F87" s="38" t="s">
        <v>39</v>
      </c>
      <c r="G87" s="38" t="s">
        <v>40</v>
      </c>
      <c r="H87" s="76">
        <v>5.0475150000000006</v>
      </c>
      <c r="I87" s="19">
        <f t="shared" si="6"/>
        <v>311.57</v>
      </c>
      <c r="J87" s="20">
        <f t="shared" si="7"/>
        <v>289.76010000000002</v>
      </c>
      <c r="K87" s="21">
        <f t="shared" si="8"/>
        <v>395.53</v>
      </c>
    </row>
    <row r="88" spans="1:11" ht="12.75" customHeight="1">
      <c r="A88" s="30" t="s">
        <v>60</v>
      </c>
      <c r="B88" s="46" t="s">
        <v>52</v>
      </c>
      <c r="C88" s="47" t="s">
        <v>28</v>
      </c>
      <c r="D88" s="38">
        <v>6</v>
      </c>
      <c r="E88" s="39">
        <v>0.93</v>
      </c>
      <c r="F88" s="38" t="s">
        <v>39</v>
      </c>
      <c r="G88" s="38" t="s">
        <v>41</v>
      </c>
      <c r="H88" s="76">
        <v>5.0475150000000006</v>
      </c>
      <c r="I88" s="19">
        <f t="shared" si="6"/>
        <v>311.57</v>
      </c>
      <c r="J88" s="20">
        <f t="shared" si="7"/>
        <v>289.76010000000002</v>
      </c>
      <c r="K88" s="21">
        <f t="shared" si="8"/>
        <v>395.53</v>
      </c>
    </row>
    <row r="89" spans="1:11" ht="12.75" customHeight="1">
      <c r="A89" s="30" t="s">
        <v>61</v>
      </c>
      <c r="B89" s="46" t="s">
        <v>52</v>
      </c>
      <c r="C89" s="47" t="s">
        <v>28</v>
      </c>
      <c r="D89" s="38">
        <v>8</v>
      </c>
      <c r="E89" s="39">
        <v>1.1000000000000001</v>
      </c>
      <c r="F89" s="38" t="s">
        <v>39</v>
      </c>
      <c r="G89" s="38" t="s">
        <v>40</v>
      </c>
      <c r="H89" s="76">
        <v>5.0350520000000003</v>
      </c>
      <c r="I89" s="19">
        <f t="shared" si="6"/>
        <v>310.8</v>
      </c>
      <c r="J89" s="20">
        <f t="shared" si="7"/>
        <v>341.88000000000005</v>
      </c>
      <c r="K89" s="21">
        <f t="shared" si="8"/>
        <v>466.67</v>
      </c>
    </row>
    <row r="90" spans="1:11" ht="12.75" customHeight="1">
      <c r="A90" s="30" t="s">
        <v>62</v>
      </c>
      <c r="B90" s="46" t="s">
        <v>52</v>
      </c>
      <c r="C90" s="47" t="s">
        <v>28</v>
      </c>
      <c r="D90" s="38">
        <v>8</v>
      </c>
      <c r="E90" s="39">
        <v>1.1000000000000001</v>
      </c>
      <c r="F90" s="38" t="s">
        <v>39</v>
      </c>
      <c r="G90" s="38" t="s">
        <v>41</v>
      </c>
      <c r="H90" s="76">
        <v>5.0350520000000003</v>
      </c>
      <c r="I90" s="19">
        <f t="shared" si="6"/>
        <v>310.8</v>
      </c>
      <c r="J90" s="20">
        <f t="shared" si="7"/>
        <v>341.88000000000005</v>
      </c>
      <c r="K90" s="21">
        <f t="shared" si="8"/>
        <v>466.67</v>
      </c>
    </row>
    <row r="91" spans="1:11" ht="12.75" customHeight="1">
      <c r="A91" s="30">
        <v>1011</v>
      </c>
      <c r="B91" s="46" t="s">
        <v>52</v>
      </c>
      <c r="C91" s="47" t="s">
        <v>28</v>
      </c>
      <c r="D91" s="38">
        <v>10</v>
      </c>
      <c r="E91" s="39">
        <v>1.24</v>
      </c>
      <c r="F91" s="38" t="s">
        <v>39</v>
      </c>
      <c r="G91" s="38" t="s">
        <v>40</v>
      </c>
      <c r="H91" s="76">
        <v>5.0350520000000003</v>
      </c>
      <c r="I91" s="19">
        <f t="shared" si="6"/>
        <v>310.8</v>
      </c>
      <c r="J91" s="20">
        <f t="shared" si="7"/>
        <v>385.392</v>
      </c>
      <c r="K91" s="21">
        <f t="shared" si="8"/>
        <v>526.06999999999994</v>
      </c>
    </row>
    <row r="92" spans="1:11" ht="12.75" customHeight="1" thickBot="1">
      <c r="A92" s="31" t="s">
        <v>63</v>
      </c>
      <c r="B92" s="50" t="s">
        <v>52</v>
      </c>
      <c r="C92" s="51" t="s">
        <v>28</v>
      </c>
      <c r="D92" s="42">
        <v>10</v>
      </c>
      <c r="E92" s="43">
        <v>1.24</v>
      </c>
      <c r="F92" s="42" t="s">
        <v>39</v>
      </c>
      <c r="G92" s="42" t="s">
        <v>41</v>
      </c>
      <c r="H92" s="78">
        <v>5.0350520000000003</v>
      </c>
      <c r="I92" s="22">
        <f t="shared" si="6"/>
        <v>310.8</v>
      </c>
      <c r="J92" s="23">
        <f t="shared" si="7"/>
        <v>385.392</v>
      </c>
      <c r="K92" s="24">
        <f t="shared" si="8"/>
        <v>526.06999999999994</v>
      </c>
    </row>
    <row r="93" spans="1:11">
      <c r="A93" s="32" t="s">
        <v>0</v>
      </c>
      <c r="B93" s="52" t="s">
        <v>64</v>
      </c>
      <c r="C93" s="37" t="s">
        <v>0</v>
      </c>
      <c r="D93" s="53"/>
      <c r="E93" s="36" t="s">
        <v>0</v>
      </c>
      <c r="F93" s="37" t="s">
        <v>0</v>
      </c>
      <c r="G93" s="37" t="s">
        <v>0</v>
      </c>
      <c r="H93" s="37"/>
      <c r="I93" s="37"/>
      <c r="J93" s="37"/>
      <c r="K93" s="75" t="s">
        <v>0</v>
      </c>
    </row>
    <row r="94" spans="1:11" ht="12.75" customHeight="1">
      <c r="A94" s="30">
        <v>2605</v>
      </c>
      <c r="B94" s="46" t="s">
        <v>65</v>
      </c>
      <c r="C94" s="47" t="s">
        <v>17</v>
      </c>
      <c r="D94" s="38">
        <v>8</v>
      </c>
      <c r="E94" s="39">
        <v>1.55</v>
      </c>
      <c r="F94" s="38" t="s">
        <v>39</v>
      </c>
      <c r="G94" s="38" t="s">
        <v>40</v>
      </c>
      <c r="H94" s="76">
        <v>4.8605700000000018</v>
      </c>
      <c r="I94" s="19">
        <f t="shared" ref="I94:I105" si="9">ROUNDUP((H94*$K$10)*1.2,2)</f>
        <v>300.02999999999997</v>
      </c>
      <c r="J94" s="20">
        <f t="shared" ref="J94:J105" si="10">I94*E94</f>
        <v>465.04649999999998</v>
      </c>
      <c r="K94" s="21">
        <f t="shared" ref="K94:K105" si="11">ROUNDUP(J94*1.365,2)</f>
        <v>634.79</v>
      </c>
    </row>
    <row r="95" spans="1:11" ht="12.75" customHeight="1">
      <c r="A95" s="30">
        <v>1006</v>
      </c>
      <c r="B95" s="46" t="s">
        <v>65</v>
      </c>
      <c r="C95" s="47" t="s">
        <v>17</v>
      </c>
      <c r="D95" s="38">
        <v>8</v>
      </c>
      <c r="E95" s="39">
        <v>1.55</v>
      </c>
      <c r="F95" s="38" t="s">
        <v>39</v>
      </c>
      <c r="G95" s="38" t="s">
        <v>41</v>
      </c>
      <c r="H95" s="76">
        <v>4.8605700000000018</v>
      </c>
      <c r="I95" s="19">
        <f t="shared" si="9"/>
        <v>300.02999999999997</v>
      </c>
      <c r="J95" s="20">
        <f t="shared" si="10"/>
        <v>465.04649999999998</v>
      </c>
      <c r="K95" s="21">
        <f t="shared" si="11"/>
        <v>634.79</v>
      </c>
    </row>
    <row r="96" spans="1:11" ht="12.75" customHeight="1">
      <c r="A96" s="30">
        <v>1059</v>
      </c>
      <c r="B96" s="46" t="s">
        <v>65</v>
      </c>
      <c r="C96" s="47" t="s">
        <v>17</v>
      </c>
      <c r="D96" s="38">
        <v>10</v>
      </c>
      <c r="E96" s="39">
        <v>1.7</v>
      </c>
      <c r="F96" s="38" t="s">
        <v>39</v>
      </c>
      <c r="G96" s="38" t="s">
        <v>40</v>
      </c>
      <c r="H96" s="76">
        <v>4.8481070000000006</v>
      </c>
      <c r="I96" s="19">
        <f t="shared" si="9"/>
        <v>299.26</v>
      </c>
      <c r="J96" s="20">
        <f t="shared" si="10"/>
        <v>508.74199999999996</v>
      </c>
      <c r="K96" s="21">
        <f t="shared" si="11"/>
        <v>694.43999999999994</v>
      </c>
    </row>
    <row r="97" spans="1:11" ht="12.75" customHeight="1">
      <c r="A97" s="30" t="s">
        <v>66</v>
      </c>
      <c r="B97" s="46" t="s">
        <v>65</v>
      </c>
      <c r="C97" s="47" t="s">
        <v>17</v>
      </c>
      <c r="D97" s="38">
        <v>10</v>
      </c>
      <c r="E97" s="39">
        <v>1.7</v>
      </c>
      <c r="F97" s="38" t="s">
        <v>39</v>
      </c>
      <c r="G97" s="38" t="s">
        <v>41</v>
      </c>
      <c r="H97" s="76">
        <v>4.8481070000000006</v>
      </c>
      <c r="I97" s="19">
        <f t="shared" si="9"/>
        <v>299.26</v>
      </c>
      <c r="J97" s="20">
        <f t="shared" si="10"/>
        <v>508.74199999999996</v>
      </c>
      <c r="K97" s="21">
        <f t="shared" si="11"/>
        <v>694.43999999999994</v>
      </c>
    </row>
    <row r="98" spans="1:11" ht="12.75" customHeight="1">
      <c r="A98" s="30" t="s">
        <v>67</v>
      </c>
      <c r="B98" s="46" t="s">
        <v>65</v>
      </c>
      <c r="C98" s="47" t="s">
        <v>17</v>
      </c>
      <c r="D98" s="38">
        <v>16</v>
      </c>
      <c r="E98" s="39">
        <v>2.5</v>
      </c>
      <c r="F98" s="38" t="s">
        <v>39</v>
      </c>
      <c r="G98" s="38" t="s">
        <v>40</v>
      </c>
      <c r="H98" s="76">
        <v>4.8356440000000003</v>
      </c>
      <c r="I98" s="19">
        <f t="shared" si="9"/>
        <v>298.49</v>
      </c>
      <c r="J98" s="20">
        <f t="shared" si="10"/>
        <v>746.22500000000002</v>
      </c>
      <c r="K98" s="21">
        <f t="shared" si="11"/>
        <v>1018.6</v>
      </c>
    </row>
    <row r="99" spans="1:11" ht="12.75" customHeight="1">
      <c r="A99" s="30" t="s">
        <v>68</v>
      </c>
      <c r="B99" s="46" t="s">
        <v>65</v>
      </c>
      <c r="C99" s="47" t="s">
        <v>17</v>
      </c>
      <c r="D99" s="38">
        <v>16</v>
      </c>
      <c r="E99" s="39">
        <v>2.5</v>
      </c>
      <c r="F99" s="38" t="s">
        <v>39</v>
      </c>
      <c r="G99" s="38" t="s">
        <v>41</v>
      </c>
      <c r="H99" s="76">
        <v>4.8356440000000003</v>
      </c>
      <c r="I99" s="19">
        <f t="shared" si="9"/>
        <v>298.49</v>
      </c>
      <c r="J99" s="20">
        <f t="shared" si="10"/>
        <v>746.22500000000002</v>
      </c>
      <c r="K99" s="21">
        <f t="shared" si="11"/>
        <v>1018.6</v>
      </c>
    </row>
    <row r="100" spans="1:11" ht="12.75" customHeight="1">
      <c r="A100" s="30" t="s">
        <v>69</v>
      </c>
      <c r="B100" s="46" t="s">
        <v>65</v>
      </c>
      <c r="C100" s="47" t="s">
        <v>28</v>
      </c>
      <c r="D100" s="38">
        <v>8</v>
      </c>
      <c r="E100" s="39">
        <v>1.55</v>
      </c>
      <c r="F100" s="38" t="s">
        <v>39</v>
      </c>
      <c r="G100" s="38" t="s">
        <v>40</v>
      </c>
      <c r="H100" s="76">
        <v>5.0475150000000006</v>
      </c>
      <c r="I100" s="19">
        <f t="shared" si="9"/>
        <v>311.57</v>
      </c>
      <c r="J100" s="20">
        <f t="shared" si="10"/>
        <v>482.93349999999998</v>
      </c>
      <c r="K100" s="21">
        <f t="shared" si="11"/>
        <v>659.21</v>
      </c>
    </row>
    <row r="101" spans="1:11" ht="12.75" customHeight="1">
      <c r="A101" s="30" t="s">
        <v>70</v>
      </c>
      <c r="B101" s="46" t="s">
        <v>65</v>
      </c>
      <c r="C101" s="47" t="s">
        <v>28</v>
      </c>
      <c r="D101" s="38">
        <v>8</v>
      </c>
      <c r="E101" s="39">
        <v>1.55</v>
      </c>
      <c r="F101" s="38" t="s">
        <v>39</v>
      </c>
      <c r="G101" s="38" t="s">
        <v>41</v>
      </c>
      <c r="H101" s="76">
        <v>5.0475150000000006</v>
      </c>
      <c r="I101" s="19">
        <f t="shared" si="9"/>
        <v>311.57</v>
      </c>
      <c r="J101" s="20">
        <f t="shared" si="10"/>
        <v>482.93349999999998</v>
      </c>
      <c r="K101" s="21">
        <f t="shared" si="11"/>
        <v>659.21</v>
      </c>
    </row>
    <row r="102" spans="1:11" ht="12.75" customHeight="1">
      <c r="A102" s="30">
        <v>1057</v>
      </c>
      <c r="B102" s="46" t="s">
        <v>65</v>
      </c>
      <c r="C102" s="47" t="s">
        <v>28</v>
      </c>
      <c r="D102" s="38">
        <v>10</v>
      </c>
      <c r="E102" s="39">
        <v>1.7</v>
      </c>
      <c r="F102" s="38" t="s">
        <v>39</v>
      </c>
      <c r="G102" s="38" t="s">
        <v>40</v>
      </c>
      <c r="H102" s="76">
        <v>5.0350520000000003</v>
      </c>
      <c r="I102" s="19">
        <f t="shared" si="9"/>
        <v>310.8</v>
      </c>
      <c r="J102" s="20">
        <f t="shared" si="10"/>
        <v>528.36</v>
      </c>
      <c r="K102" s="21">
        <f t="shared" si="11"/>
        <v>721.22</v>
      </c>
    </row>
    <row r="103" spans="1:11" ht="12.75" customHeight="1">
      <c r="A103" s="30" t="s">
        <v>71</v>
      </c>
      <c r="B103" s="46" t="s">
        <v>65</v>
      </c>
      <c r="C103" s="47" t="s">
        <v>28</v>
      </c>
      <c r="D103" s="38">
        <v>10</v>
      </c>
      <c r="E103" s="39">
        <v>1.7</v>
      </c>
      <c r="F103" s="38" t="s">
        <v>39</v>
      </c>
      <c r="G103" s="38" t="s">
        <v>41</v>
      </c>
      <c r="H103" s="76">
        <v>5.0350520000000003</v>
      </c>
      <c r="I103" s="19">
        <f t="shared" si="9"/>
        <v>310.8</v>
      </c>
      <c r="J103" s="20">
        <f t="shared" si="10"/>
        <v>528.36</v>
      </c>
      <c r="K103" s="21">
        <f t="shared" si="11"/>
        <v>721.22</v>
      </c>
    </row>
    <row r="104" spans="1:11" ht="12.75" customHeight="1">
      <c r="A104" s="30">
        <v>2394</v>
      </c>
      <c r="B104" s="46" t="s">
        <v>65</v>
      </c>
      <c r="C104" s="47" t="s">
        <v>28</v>
      </c>
      <c r="D104" s="38">
        <v>16</v>
      </c>
      <c r="E104" s="39">
        <v>2.5</v>
      </c>
      <c r="F104" s="38" t="s">
        <v>39</v>
      </c>
      <c r="G104" s="38" t="s">
        <v>40</v>
      </c>
      <c r="H104" s="76">
        <v>5.022589</v>
      </c>
      <c r="I104" s="19">
        <f t="shared" si="9"/>
        <v>310.02999999999997</v>
      </c>
      <c r="J104" s="20">
        <f t="shared" si="10"/>
        <v>775.07499999999993</v>
      </c>
      <c r="K104" s="21">
        <f t="shared" si="11"/>
        <v>1057.98</v>
      </c>
    </row>
    <row r="105" spans="1:11" ht="12.75" customHeight="1" thickBot="1">
      <c r="A105" s="31">
        <v>1010</v>
      </c>
      <c r="B105" s="50" t="s">
        <v>65</v>
      </c>
      <c r="C105" s="51" t="s">
        <v>28</v>
      </c>
      <c r="D105" s="42">
        <v>16</v>
      </c>
      <c r="E105" s="43">
        <v>2.5</v>
      </c>
      <c r="F105" s="42" t="s">
        <v>39</v>
      </c>
      <c r="G105" s="42" t="s">
        <v>41</v>
      </c>
      <c r="H105" s="78">
        <v>5.022589</v>
      </c>
      <c r="I105" s="22">
        <f t="shared" si="9"/>
        <v>310.02999999999997</v>
      </c>
      <c r="J105" s="23">
        <f t="shared" si="10"/>
        <v>775.07499999999993</v>
      </c>
      <c r="K105" s="24">
        <f t="shared" si="11"/>
        <v>1057.98</v>
      </c>
    </row>
    <row r="106" spans="1:11" ht="15" thickBot="1">
      <c r="A106" s="32" t="s">
        <v>0</v>
      </c>
      <c r="B106" s="52" t="s">
        <v>80</v>
      </c>
      <c r="C106" s="37" t="s">
        <v>0</v>
      </c>
      <c r="D106" s="53"/>
      <c r="E106" s="36" t="s">
        <v>0</v>
      </c>
      <c r="F106" s="37" t="s">
        <v>0</v>
      </c>
      <c r="G106" s="37" t="s">
        <v>0</v>
      </c>
      <c r="H106" s="37"/>
      <c r="I106" s="37"/>
      <c r="J106" s="37"/>
      <c r="K106" s="37"/>
    </row>
    <row r="107" spans="1:11">
      <c r="A107" s="29"/>
      <c r="B107" s="48" t="s">
        <v>79</v>
      </c>
      <c r="C107" s="49" t="s">
        <v>17</v>
      </c>
      <c r="D107" s="40">
        <v>4</v>
      </c>
      <c r="E107" s="41">
        <v>0.55000000000000004</v>
      </c>
      <c r="F107" s="40" t="s">
        <v>39</v>
      </c>
      <c r="G107" s="40" t="s">
        <v>40</v>
      </c>
      <c r="H107" s="77">
        <v>4.9104220000000014</v>
      </c>
      <c r="I107" s="72">
        <f t="shared" ref="I107:I114" si="12">ROUNDUP((H107*$K$10)*1.2,2)</f>
        <v>303.11</v>
      </c>
      <c r="J107" s="71">
        <f t="shared" ref="J107:J114" si="13">I107*E107</f>
        <v>166.71050000000002</v>
      </c>
      <c r="K107" s="70">
        <f t="shared" ref="K107:K114" si="14">ROUNDUP(J107*((F107*G107)/1000000),2)</f>
        <v>2100.5600000000004</v>
      </c>
    </row>
    <row r="108" spans="1:11">
      <c r="A108" s="30"/>
      <c r="B108" s="46" t="s">
        <v>79</v>
      </c>
      <c r="C108" s="47" t="s">
        <v>17</v>
      </c>
      <c r="D108" s="38">
        <v>4</v>
      </c>
      <c r="E108" s="39">
        <v>0.55000000000000004</v>
      </c>
      <c r="F108" s="38" t="s">
        <v>39</v>
      </c>
      <c r="G108" s="38" t="s">
        <v>41</v>
      </c>
      <c r="H108" s="76">
        <v>4.9727370000000013</v>
      </c>
      <c r="I108" s="69">
        <f t="shared" si="12"/>
        <v>306.95</v>
      </c>
      <c r="J108" s="68">
        <f t="shared" si="13"/>
        <v>168.82250000000002</v>
      </c>
      <c r="K108" s="67">
        <f t="shared" si="14"/>
        <v>4254.33</v>
      </c>
    </row>
    <row r="109" spans="1:11">
      <c r="A109" s="30"/>
      <c r="B109" s="46" t="s">
        <v>79</v>
      </c>
      <c r="C109" s="47" t="s">
        <v>17</v>
      </c>
      <c r="D109" s="38">
        <v>6</v>
      </c>
      <c r="E109" s="39">
        <v>0.84</v>
      </c>
      <c r="F109" s="38" t="s">
        <v>39</v>
      </c>
      <c r="G109" s="38" t="s">
        <v>40</v>
      </c>
      <c r="H109" s="76">
        <v>4.7733290000000013</v>
      </c>
      <c r="I109" s="69">
        <f t="shared" si="12"/>
        <v>294.64</v>
      </c>
      <c r="J109" s="68">
        <f t="shared" si="13"/>
        <v>247.49759999999998</v>
      </c>
      <c r="K109" s="67">
        <f t="shared" si="14"/>
        <v>3118.4700000000003</v>
      </c>
    </row>
    <row r="110" spans="1:11">
      <c r="A110" s="30"/>
      <c r="B110" s="46" t="s">
        <v>79</v>
      </c>
      <c r="C110" s="47" t="s">
        <v>17</v>
      </c>
      <c r="D110" s="38">
        <v>6</v>
      </c>
      <c r="E110" s="39">
        <v>0.84</v>
      </c>
      <c r="F110" s="38" t="s">
        <v>39</v>
      </c>
      <c r="G110" s="38" t="s">
        <v>41</v>
      </c>
      <c r="H110" s="76">
        <v>4.8481070000000015</v>
      </c>
      <c r="I110" s="69">
        <f t="shared" si="12"/>
        <v>299.26</v>
      </c>
      <c r="J110" s="68">
        <f t="shared" si="13"/>
        <v>251.37839999999997</v>
      </c>
      <c r="K110" s="67">
        <f t="shared" si="14"/>
        <v>6334.74</v>
      </c>
    </row>
    <row r="111" spans="1:11">
      <c r="A111" s="30"/>
      <c r="B111" s="46" t="s">
        <v>79</v>
      </c>
      <c r="C111" s="47" t="s">
        <v>17</v>
      </c>
      <c r="D111" s="38">
        <v>8</v>
      </c>
      <c r="E111" s="39">
        <v>1</v>
      </c>
      <c r="F111" s="38" t="s">
        <v>39</v>
      </c>
      <c r="G111" s="38" t="s">
        <v>40</v>
      </c>
      <c r="H111" s="76">
        <v>4.7234770000000008</v>
      </c>
      <c r="I111" s="69">
        <f t="shared" si="12"/>
        <v>291.57</v>
      </c>
      <c r="J111" s="68">
        <f t="shared" si="13"/>
        <v>291.57</v>
      </c>
      <c r="K111" s="67">
        <f t="shared" si="14"/>
        <v>3673.7900000000004</v>
      </c>
    </row>
    <row r="112" spans="1:11">
      <c r="A112" s="30"/>
      <c r="B112" s="46" t="s">
        <v>79</v>
      </c>
      <c r="C112" s="47" t="s">
        <v>17</v>
      </c>
      <c r="D112" s="38">
        <v>8</v>
      </c>
      <c r="E112" s="39">
        <v>1</v>
      </c>
      <c r="F112" s="38" t="s">
        <v>39</v>
      </c>
      <c r="G112" s="38" t="s">
        <v>41</v>
      </c>
      <c r="H112" s="76">
        <v>4.7982550000000002</v>
      </c>
      <c r="I112" s="69">
        <f t="shared" si="12"/>
        <v>296.18</v>
      </c>
      <c r="J112" s="68">
        <f t="shared" si="13"/>
        <v>296.18</v>
      </c>
      <c r="K112" s="67">
        <f t="shared" si="14"/>
        <v>7463.74</v>
      </c>
    </row>
    <row r="113" spans="1:11">
      <c r="A113" s="30"/>
      <c r="B113" s="46" t="s">
        <v>79</v>
      </c>
      <c r="C113" s="47" t="s">
        <v>17</v>
      </c>
      <c r="D113" s="38">
        <v>10</v>
      </c>
      <c r="E113" s="39">
        <v>1.1200000000000001</v>
      </c>
      <c r="F113" s="38" t="s">
        <v>39</v>
      </c>
      <c r="G113" s="38" t="s">
        <v>40</v>
      </c>
      <c r="H113" s="76">
        <v>4.6362360000000011</v>
      </c>
      <c r="I113" s="69">
        <f t="shared" si="12"/>
        <v>286.18</v>
      </c>
      <c r="J113" s="68">
        <f t="shared" si="13"/>
        <v>320.52160000000003</v>
      </c>
      <c r="K113" s="67">
        <f t="shared" si="14"/>
        <v>4038.5800000000004</v>
      </c>
    </row>
    <row r="114" spans="1:11" ht="15" thickBot="1">
      <c r="A114" s="31"/>
      <c r="B114" s="50" t="s">
        <v>79</v>
      </c>
      <c r="C114" s="51" t="s">
        <v>17</v>
      </c>
      <c r="D114" s="42">
        <v>10</v>
      </c>
      <c r="E114" s="43">
        <v>1.1200000000000001</v>
      </c>
      <c r="F114" s="42" t="s">
        <v>39</v>
      </c>
      <c r="G114" s="42" t="s">
        <v>41</v>
      </c>
      <c r="H114" s="78">
        <v>4.7110140000000005</v>
      </c>
      <c r="I114" s="66">
        <f t="shared" si="12"/>
        <v>290.8</v>
      </c>
      <c r="J114" s="65">
        <f t="shared" si="13"/>
        <v>325.69600000000003</v>
      </c>
      <c r="K114" s="64">
        <f t="shared" si="14"/>
        <v>8207.5400000000009</v>
      </c>
    </row>
    <row r="118" spans="1:11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</row>
    <row r="119" spans="1:11">
      <c r="A119" s="99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</row>
    <row r="120" spans="1:11">
      <c r="A120" s="101"/>
      <c r="B120" s="102"/>
      <c r="C120" s="102"/>
      <c r="D120" s="102"/>
      <c r="E120" s="102"/>
      <c r="F120" s="103"/>
      <c r="G120" s="102"/>
      <c r="H120" s="102"/>
      <c r="I120" s="102"/>
      <c r="J120" s="102"/>
      <c r="K120" s="102"/>
    </row>
    <row r="121" spans="1:11">
      <c r="A121" s="104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</row>
    <row r="122" spans="1:11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</row>
    <row r="123" spans="1:11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</row>
  </sheetData>
  <autoFilter ref="A13:K13" xr:uid="{00000000-0001-0000-0000-000000000000}"/>
  <mergeCells count="20">
    <mergeCell ref="A119:K119"/>
    <mergeCell ref="A121:K121"/>
    <mergeCell ref="A14:K14"/>
    <mergeCell ref="A58:K58"/>
    <mergeCell ref="F11:G11"/>
    <mergeCell ref="I11:J11"/>
    <mergeCell ref="H11:H12"/>
    <mergeCell ref="D11:D12"/>
    <mergeCell ref="C11:C12"/>
    <mergeCell ref="B11:B12"/>
    <mergeCell ref="A11:A12"/>
    <mergeCell ref="E11:E12"/>
    <mergeCell ref="D6:K6"/>
    <mergeCell ref="D7:K7"/>
    <mergeCell ref="D8:K8"/>
    <mergeCell ref="D1:K1"/>
    <mergeCell ref="D2:K2"/>
    <mergeCell ref="D3:K3"/>
    <mergeCell ref="D4:K4"/>
    <mergeCell ref="D5:K5"/>
  </mergeCells>
  <hyperlinks>
    <hyperlink ref="D6" r:id="rId1" xr:uid="{80E05B78-D02D-4CD3-8940-AB223A6552FA}"/>
  </hyperlinks>
  <pageMargins left="0.75" right="0.75" top="1" bottom="1" header="0.5" footer="0.5"/>
  <pageSetup paperSize="9" scale="4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Заг.прайс менше 5т</vt:lpstr>
      <vt:lpstr>'Заг.прайс менше 5т'!Область_друку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Ковальчук Андрей Игоревич</dc:creator>
  <cp:lastModifiedBy>Прілоус Артем</cp:lastModifiedBy>
  <dcterms:created xsi:type="dcterms:W3CDTF">2025-02-25T13:55:03Z</dcterms:created>
  <dcterms:modified xsi:type="dcterms:W3CDTF">2026-05-22T08:58:36Z</dcterms:modified>
</cp:coreProperties>
</file>